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85" windowWidth="11610" windowHeight="5265"/>
  </bookViews>
  <sheets>
    <sheet name="приложение" sheetId="5" r:id="rId1"/>
  </sheets>
  <externalReferences>
    <externalReference r:id="rId2"/>
    <externalReference r:id="rId3"/>
  </externalReferences>
  <definedNames>
    <definedName name="_xlnm.Database" localSheetId="0">[1]ТЕХАРАК!#REF!</definedName>
    <definedName name="_xlnm.Database">[1]ТЕХАРАК!#REF!</definedName>
  </definedNames>
  <calcPr calcId="145621"/>
</workbook>
</file>

<file path=xl/calcChain.xml><?xml version="1.0" encoding="utf-8"?>
<calcChain xmlns="http://schemas.openxmlformats.org/spreadsheetml/2006/main">
  <c r="DW53" i="5" l="1"/>
  <c r="DV53" i="5"/>
  <c r="DU53" i="5"/>
  <c r="DO53" i="5"/>
  <c r="DN53" i="5"/>
  <c r="DY52" i="5"/>
  <c r="DX52" i="5"/>
  <c r="DZ52" i="5" s="1"/>
  <c r="DY51" i="5"/>
  <c r="DX51" i="5"/>
  <c r="DZ51" i="5" s="1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DY50" i="5"/>
  <c r="DX50" i="5"/>
  <c r="DZ50" i="5" s="1"/>
  <c r="DY49" i="5"/>
  <c r="DX49" i="5"/>
  <c r="DZ49" i="5" s="1"/>
  <c r="DY48" i="5"/>
  <c r="DX48" i="5"/>
  <c r="DZ48" i="5" s="1"/>
  <c r="DY47" i="5"/>
  <c r="DX47" i="5"/>
  <c r="DZ47" i="5" s="1"/>
  <c r="DY46" i="5"/>
  <c r="DX46" i="5"/>
  <c r="DZ46" i="5" s="1"/>
  <c r="DY45" i="5"/>
  <c r="DX45" i="5"/>
  <c r="DZ45" i="5" s="1"/>
  <c r="DZ44" i="5"/>
  <c r="DY44" i="5"/>
  <c r="DX44" i="5"/>
  <c r="DZ43" i="5"/>
  <c r="DY43" i="5"/>
  <c r="DX43" i="5"/>
  <c r="DY42" i="5"/>
  <c r="DX42" i="5"/>
  <c r="DZ42" i="5" s="1"/>
  <c r="DY41" i="5"/>
  <c r="DX41" i="5"/>
  <c r="DZ41" i="5" s="1"/>
  <c r="DY40" i="5"/>
  <c r="DX40" i="5"/>
  <c r="DZ40" i="5" s="1"/>
  <c r="DY39" i="5"/>
  <c r="DX39" i="5"/>
  <c r="DZ39" i="5" s="1"/>
  <c r="DY38" i="5"/>
  <c r="DX38" i="5"/>
  <c r="DZ38" i="5" s="1"/>
  <c r="DY37" i="5"/>
  <c r="DX37" i="5"/>
  <c r="DZ37" i="5" s="1"/>
  <c r="DZ36" i="5"/>
  <c r="DY36" i="5"/>
  <c r="DX36" i="5"/>
  <c r="DY35" i="5"/>
  <c r="DX35" i="5"/>
  <c r="DZ35" i="5" s="1"/>
  <c r="DY34" i="5"/>
  <c r="DX34" i="5"/>
  <c r="DZ34" i="5" s="1"/>
  <c r="DY33" i="5"/>
  <c r="DX33" i="5"/>
  <c r="DZ33" i="5" s="1"/>
  <c r="DY32" i="5"/>
  <c r="DX32" i="5"/>
  <c r="DZ32" i="5" s="1"/>
  <c r="DY31" i="5"/>
  <c r="DX31" i="5"/>
  <c r="DZ31" i="5" s="1"/>
  <c r="DY30" i="5"/>
  <c r="DX30" i="5"/>
  <c r="DZ30" i="5" s="1"/>
  <c r="DY29" i="5"/>
  <c r="DX29" i="5"/>
  <c r="DZ29" i="5" s="1"/>
  <c r="DZ28" i="5"/>
  <c r="DY28" i="5"/>
  <c r="DX28" i="5"/>
  <c r="DY27" i="5"/>
  <c r="DX27" i="5"/>
  <c r="DZ27" i="5" s="1"/>
  <c r="DY26" i="5"/>
  <c r="DX26" i="5"/>
  <c r="DZ26" i="5" s="1"/>
  <c r="DY25" i="5"/>
  <c r="DX25" i="5"/>
  <c r="DZ25" i="5" s="1"/>
  <c r="DY24" i="5"/>
  <c r="DX24" i="5"/>
  <c r="DZ24" i="5" s="1"/>
  <c r="DZ23" i="5"/>
  <c r="DY23" i="5"/>
  <c r="DX23" i="5"/>
  <c r="DY22" i="5"/>
  <c r="DX22" i="5"/>
  <c r="DZ22" i="5" s="1"/>
  <c r="DY21" i="5"/>
  <c r="DX21" i="5"/>
  <c r="DZ21" i="5" s="1"/>
  <c r="DZ20" i="5"/>
  <c r="DY20" i="5"/>
  <c r="DX20" i="5"/>
  <c r="DY19" i="5"/>
  <c r="DX19" i="5"/>
  <c r="DZ19" i="5" s="1"/>
  <c r="DY18" i="5"/>
  <c r="DX18" i="5"/>
  <c r="DZ18" i="5" s="1"/>
  <c r="DY17" i="5"/>
  <c r="DX17" i="5"/>
  <c r="DZ17" i="5" s="1"/>
  <c r="DY16" i="5"/>
  <c r="DX16" i="5"/>
  <c r="DZ16" i="5" s="1"/>
  <c r="DZ15" i="5"/>
  <c r="DY15" i="5"/>
  <c r="DX15" i="5"/>
  <c r="DY14" i="5"/>
  <c r="DX14" i="5"/>
  <c r="DZ14" i="5" s="1"/>
  <c r="DX13" i="5"/>
  <c r="DZ13" i="5" s="1"/>
  <c r="DZ12" i="5"/>
  <c r="DY12" i="5"/>
  <c r="DX12" i="5"/>
  <c r="O12" i="5"/>
  <c r="N12" i="5"/>
  <c r="DZ11" i="5"/>
  <c r="DY11" i="5"/>
  <c r="DX11" i="5"/>
  <c r="DZ10" i="5"/>
  <c r="DY10" i="5"/>
  <c r="DX10" i="5"/>
  <c r="DY9" i="5"/>
  <c r="DX9" i="5"/>
  <c r="DZ9" i="5" s="1"/>
  <c r="DY8" i="5"/>
  <c r="DX8" i="5"/>
  <c r="DZ8" i="5" s="1"/>
  <c r="DY7" i="5"/>
  <c r="DX7" i="5"/>
  <c r="DZ7" i="5" s="1"/>
  <c r="O7" i="5"/>
  <c r="N7" i="5"/>
  <c r="DY6" i="5"/>
  <c r="DX6" i="5"/>
  <c r="DZ6" i="5" s="1"/>
  <c r="DY5" i="5"/>
  <c r="DX5" i="5"/>
  <c r="DX53" i="5" s="1"/>
  <c r="DZ5" i="5" l="1"/>
  <c r="DY53" i="5"/>
  <c r="DZ53" i="5"/>
</calcChain>
</file>

<file path=xl/sharedStrings.xml><?xml version="1.0" encoding="utf-8"?>
<sst xmlns="http://schemas.openxmlformats.org/spreadsheetml/2006/main" count="504" uniqueCount="175">
  <si>
    <t>51:П:НЖ-</t>
  </si>
  <si>
    <t>п</t>
  </si>
  <si>
    <t>51:О:НЖ-</t>
  </si>
  <si>
    <t>о</t>
  </si>
  <si>
    <t xml:space="preserve"> -</t>
  </si>
  <si>
    <t>кирп.</t>
  </si>
  <si>
    <t>кр.пан.</t>
  </si>
  <si>
    <t>нежилые помещения в жилом доме</t>
  </si>
  <si>
    <t>51:Л:НЖ-</t>
  </si>
  <si>
    <t>г.Мурманск,</t>
  </si>
  <si>
    <t>л</t>
  </si>
  <si>
    <t>нж-</t>
  </si>
  <si>
    <t>кр.пан</t>
  </si>
  <si>
    <t>ИТОГО:</t>
  </si>
  <si>
    <t>№ п/п</t>
  </si>
  <si>
    <t>№ п/п в приложении № 1 к решению Мурманского городского Совета от 30.05.2005                 № 9-104</t>
  </si>
  <si>
    <t>Тип                 муниципального объекта недвижимости</t>
  </si>
  <si>
    <t>Реестровый номер</t>
  </si>
  <si>
    <t>Адрес объекта недвижимости</t>
  </si>
  <si>
    <t>Общая площадь муниципального объекта недвижимости (кв.м)</t>
  </si>
  <si>
    <t>В том числе площадь  подвала (кв.м)</t>
  </si>
  <si>
    <t>исключить из общей</t>
  </si>
  <si>
    <t>исключить из подвала</t>
  </si>
  <si>
    <t>Балансовая стоимость на 01.04.2005 (руб.)</t>
  </si>
  <si>
    <t>Общая площадь 9-104</t>
  </si>
  <si>
    <t>Площадь подвала 9-104</t>
  </si>
  <si>
    <t>Балансовая 9-104</t>
  </si>
  <si>
    <t>В том числе площадь  подвала (кв.м)    в 9-104</t>
  </si>
  <si>
    <t>Общая площадь муниципального объекта недвижимости (кв.м)                       в 9-104</t>
  </si>
  <si>
    <t>Общая площадь муниципального объекта недвижимости (кв.м)                       исключаемая</t>
  </si>
  <si>
    <t>В том числе площадь  подвала (кв.м)    исключаемая</t>
  </si>
  <si>
    <t>Балансовая стоимость на 01.04.2005 (руб.) в 9-104</t>
  </si>
  <si>
    <t>Беринга, 15</t>
  </si>
  <si>
    <t>Беринга д.15</t>
  </si>
  <si>
    <t>п-</t>
  </si>
  <si>
    <t>Баумана, 59</t>
  </si>
  <si>
    <t>01011382</t>
  </si>
  <si>
    <t>Баумана д.59</t>
  </si>
  <si>
    <t xml:space="preserve">Баумана д.59                   </t>
  </si>
  <si>
    <t xml:space="preserve">Бочкова, 8 </t>
  </si>
  <si>
    <t>01011809</t>
  </si>
  <si>
    <t>Бочкова д.8</t>
  </si>
  <si>
    <t>Володарского, 12</t>
  </si>
  <si>
    <t>01011028</t>
  </si>
  <si>
    <t>Володарского д.12</t>
  </si>
  <si>
    <t>К.Либкнехта, 21/22</t>
  </si>
  <si>
    <t>01010015</t>
  </si>
  <si>
    <t>Фрунзе д.5/5</t>
  </si>
  <si>
    <t>Халатина, 11а</t>
  </si>
  <si>
    <t>01010192</t>
  </si>
  <si>
    <t>Халатина, 16</t>
  </si>
  <si>
    <t>01010197</t>
  </si>
  <si>
    <t>Халтурина, 11</t>
  </si>
  <si>
    <t>01011573</t>
  </si>
  <si>
    <t>Халтурина д.11</t>
  </si>
  <si>
    <t>Челюскинцев, 7</t>
  </si>
  <si>
    <t>01011079</t>
  </si>
  <si>
    <t>Челюскинцев д.7</t>
  </si>
  <si>
    <t>Шмидта, 45</t>
  </si>
  <si>
    <t>1961-64</t>
  </si>
  <si>
    <t>01010705</t>
  </si>
  <si>
    <t>Шмидта д.45</t>
  </si>
  <si>
    <t>пер.Якорный, 14</t>
  </si>
  <si>
    <t>01011896</t>
  </si>
  <si>
    <t>пер.Якорный д.14</t>
  </si>
  <si>
    <t>Гагарина, 19</t>
  </si>
  <si>
    <t>01010339</t>
  </si>
  <si>
    <t>Гаджиева, 8</t>
  </si>
  <si>
    <t>01010138</t>
  </si>
  <si>
    <t>Лобова, 27 к.3</t>
  </si>
  <si>
    <t>01010583</t>
  </si>
  <si>
    <t>Лобова, 35</t>
  </si>
  <si>
    <t>01012387</t>
  </si>
  <si>
    <t>Лобова, 39/13</t>
  </si>
  <si>
    <t>01012388</t>
  </si>
  <si>
    <t>Сивко, 9 корп.4</t>
  </si>
  <si>
    <t>01012327</t>
  </si>
  <si>
    <t>Воровского, 11</t>
  </si>
  <si>
    <t>01010605</t>
  </si>
  <si>
    <t>Воровского д.11</t>
  </si>
  <si>
    <t>К.Либкнехта, 15а</t>
  </si>
  <si>
    <t>01011037</t>
  </si>
  <si>
    <t>К.Маркса, 42</t>
  </si>
  <si>
    <t>01011207</t>
  </si>
  <si>
    <t>Книповича, 45</t>
  </si>
  <si>
    <t>01010837</t>
  </si>
  <si>
    <t>Мира, 21</t>
  </si>
  <si>
    <t>01011102</t>
  </si>
  <si>
    <t>Мира д.21</t>
  </si>
  <si>
    <t xml:space="preserve">Полярные Зори д.14             </t>
  </si>
  <si>
    <t>Полярные Зори, 21 к.3</t>
  </si>
  <si>
    <t>01010804</t>
  </si>
  <si>
    <t>Полярные Зори д.21 корп.3</t>
  </si>
  <si>
    <t>Полярные Зори, 33 к.3</t>
  </si>
  <si>
    <t>01010813</t>
  </si>
  <si>
    <t>Полярные Зори д.33 корп.3</t>
  </si>
  <si>
    <t>Полярные Зори, 42</t>
  </si>
  <si>
    <t>01011005</t>
  </si>
  <si>
    <t>Полярные Зори д.42</t>
  </si>
  <si>
    <t>Полярные Зори, 7</t>
  </si>
  <si>
    <t>01010770</t>
  </si>
  <si>
    <t>Полярные Зори д.7</t>
  </si>
  <si>
    <t>пр.Ленина, 48</t>
  </si>
  <si>
    <t>01010668</t>
  </si>
  <si>
    <t>пр.Ленина д.48</t>
  </si>
  <si>
    <t>пр.Ленина, 55</t>
  </si>
  <si>
    <t>пр.Ленина д.55</t>
  </si>
  <si>
    <t>пр.Ленина, 79</t>
  </si>
  <si>
    <t>пр.Ленина д.79</t>
  </si>
  <si>
    <t>пр.Ленина, 80</t>
  </si>
  <si>
    <t>01011045</t>
  </si>
  <si>
    <t>пр.Ленина д.80</t>
  </si>
  <si>
    <t>пр.Ленина, 92</t>
  </si>
  <si>
    <t>пр.Ленина д.92</t>
  </si>
  <si>
    <t>Старостина, 4</t>
  </si>
  <si>
    <t>01011248</t>
  </si>
  <si>
    <t>Старостина д.4</t>
  </si>
  <si>
    <t>Старостина, 95</t>
  </si>
  <si>
    <t>01011155</t>
  </si>
  <si>
    <t>Старостина д.95</t>
  </si>
  <si>
    <t>Театральный бульвар, 8</t>
  </si>
  <si>
    <t>01010689</t>
  </si>
  <si>
    <t>Театральный бульвар д.8</t>
  </si>
  <si>
    <t>Фролова, 15/55</t>
  </si>
  <si>
    <t>Г.Рыбачьего, 43</t>
  </si>
  <si>
    <t>01012027</t>
  </si>
  <si>
    <t>Крупской, 40а общ</t>
  </si>
  <si>
    <t>01012011</t>
  </si>
  <si>
    <t>Крупской д.40 а</t>
  </si>
  <si>
    <t>Орликовой, 3</t>
  </si>
  <si>
    <t>01011357</t>
  </si>
  <si>
    <t>Полярный круг, 10</t>
  </si>
  <si>
    <t>01011724</t>
  </si>
  <si>
    <t>пр.Кирова, 23</t>
  </si>
  <si>
    <t>6.</t>
  </si>
  <si>
    <t>01012671</t>
  </si>
  <si>
    <t>пр.Кирова д.23</t>
  </si>
  <si>
    <t>пр.Кирова, 39</t>
  </si>
  <si>
    <t xml:space="preserve">  -</t>
  </si>
  <si>
    <t>01011329</t>
  </si>
  <si>
    <t>пр.Кирова д.39</t>
  </si>
  <si>
    <t>пр.Кольский, 104к.4</t>
  </si>
  <si>
    <t>01012137</t>
  </si>
  <si>
    <t>пр.Кольский д.104 корп.4</t>
  </si>
  <si>
    <t>пр.Кольский, 172</t>
  </si>
  <si>
    <t>1кв.9ком</t>
  </si>
  <si>
    <t>01011834</t>
  </si>
  <si>
    <t>пр.Кольский д.172</t>
  </si>
  <si>
    <t>пр.Кольский, 39</t>
  </si>
  <si>
    <t>пр.Кольский д.39</t>
  </si>
  <si>
    <t>Прибрежная, 6</t>
  </si>
  <si>
    <t>Прибрежная д.6</t>
  </si>
  <si>
    <t>Фрунзе, 17</t>
  </si>
  <si>
    <t>01012975</t>
  </si>
  <si>
    <t>Фрунзе д.17</t>
  </si>
  <si>
    <t xml:space="preserve">А.Б. Веллер </t>
  </si>
  <si>
    <t xml:space="preserve">Глава муниципального образования          
город Мурманск                                                                                                                                                                                       </t>
  </si>
  <si>
    <t>Изменения в приложение № 1 к решению Мурманского городского Совета от 30.05.2005 № 9-104 "О реестре муниципального имущества города Мурманска"                        (в редакции решения Совета депутатов города Мурманска от 23.06.2016 № 27-423)</t>
  </si>
  <si>
    <t>Юрия Гагарина д.19</t>
  </si>
  <si>
    <t>Магомета Гаджиева д.8</t>
  </si>
  <si>
    <t>Карла Либкнехта д.21/22</t>
  </si>
  <si>
    <t>Адмирала флота Лобова д.27 корп.3</t>
  </si>
  <si>
    <t>Адмирала флота Лобова д.35</t>
  </si>
  <si>
    <t>Адмирала флота Лобова д.39/13</t>
  </si>
  <si>
    <t>Ивана Сивко д.9 корп.4</t>
  </si>
  <si>
    <t>проезд Ивана Халатина д.11 а</t>
  </si>
  <si>
    <t>проезд Ивана Халатина д.16</t>
  </si>
  <si>
    <t xml:space="preserve">Карла Либкнехта д.15 а </t>
  </si>
  <si>
    <t>Карла Маркса д.42</t>
  </si>
  <si>
    <t>Академика Книповича д.45</t>
  </si>
  <si>
    <t>Генерала Фролова д.15/55</t>
  </si>
  <si>
    <t>Героев Рыбачьего д.43</t>
  </si>
  <si>
    <t>Капитана Орликовой д.3</t>
  </si>
  <si>
    <t>Полярный Круг д.10</t>
  </si>
  <si>
    <t>Приложение к решению                                                                   Совета депутатов города Мурманска                                                                                                                    от 27.09.2016 № 29-512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</si>
</sst>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_р_."/>
    <numFmt numFmtId="167" formatCode="_(* #,##0_);_(* \(#,##0\);_(* &quot;-&quot;??_);_(@_)"/>
    <numFmt numFmtId="168" formatCode="0000"/>
  </numFmts>
  <fonts count="7" x14ac:knownFonts="1">
    <font>
      <sz val="12"/>
      <name val="Times New Roman"/>
      <charset val="204"/>
    </font>
    <font>
      <sz val="12"/>
      <name val="Times New Roman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/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4" fontId="5" fillId="0" borderId="0" xfId="0" applyNumberFormat="1" applyFont="1" applyFill="1"/>
    <xf numFmtId="4" fontId="5" fillId="0" borderId="0" xfId="0" applyNumberFormat="1" applyFont="1" applyFill="1" applyAlignment="1">
      <alignment horizontal="right"/>
    </xf>
    <xf numFmtId="4" fontId="5" fillId="4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right" vertical="center" wrapText="1"/>
    </xf>
    <xf numFmtId="168" fontId="5" fillId="0" borderId="8" xfId="2" applyNumberFormat="1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2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167" fontId="5" fillId="0" borderId="4" xfId="4" applyNumberFormat="1" applyFont="1" applyFill="1" applyBorder="1" applyAlignment="1">
      <alignment horizontal="center" vertical="center" wrapText="1"/>
    </xf>
    <xf numFmtId="3" fontId="5" fillId="0" borderId="4" xfId="4" applyNumberFormat="1" applyFont="1" applyFill="1" applyBorder="1" applyAlignment="1">
      <alignment horizontal="right" vertical="center" wrapText="1"/>
    </xf>
    <xf numFmtId="167" fontId="5" fillId="0" borderId="4" xfId="4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166" fontId="5" fillId="0" borderId="4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3" applyFont="1" applyFill="1" applyBorder="1" applyAlignment="1">
      <alignment horizontal="right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vertical="center" wrapText="1"/>
    </xf>
    <xf numFmtId="4" fontId="5" fillId="0" borderId="4" xfId="3" applyNumberFormat="1" applyFont="1" applyFill="1" applyBorder="1" applyAlignment="1">
      <alignment vertical="center" wrapText="1"/>
    </xf>
    <xf numFmtId="4" fontId="5" fillId="0" borderId="4" xfId="2" applyNumberFormat="1" applyFont="1" applyFill="1" applyBorder="1" applyAlignment="1">
      <alignment vertical="center" wrapText="1"/>
    </xf>
    <xf numFmtId="4" fontId="5" fillId="0" borderId="5" xfId="0" applyNumberFormat="1" applyFont="1" applyFill="1" applyBorder="1" applyAlignment="1">
      <alignment vertical="center" wrapText="1"/>
    </xf>
    <xf numFmtId="4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center" wrapText="1"/>
    </xf>
    <xf numFmtId="4" fontId="5" fillId="0" borderId="4" xfId="2" applyNumberFormat="1" applyFont="1" applyFill="1" applyBorder="1" applyAlignment="1">
      <alignment horizontal="right" vertical="center" wrapText="1"/>
    </xf>
    <xf numFmtId="4" fontId="5" fillId="0" borderId="3" xfId="3" applyNumberFormat="1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vertical="center" wrapText="1"/>
    </xf>
    <xf numFmtId="4" fontId="5" fillId="0" borderId="3" xfId="2" applyNumberFormat="1" applyFont="1" applyFill="1" applyBorder="1" applyAlignment="1">
      <alignment vertical="center" wrapText="1"/>
    </xf>
    <xf numFmtId="4" fontId="5" fillId="2" borderId="3" xfId="3" applyNumberFormat="1" applyFont="1" applyFill="1" applyBorder="1" applyAlignment="1">
      <alignment vertical="center" wrapText="1"/>
    </xf>
    <xf numFmtId="4" fontId="5" fillId="2" borderId="3" xfId="2" applyNumberFormat="1" applyFont="1" applyFill="1" applyBorder="1" applyAlignment="1">
      <alignment vertical="center" wrapText="1"/>
    </xf>
    <xf numFmtId="4" fontId="5" fillId="2" borderId="3" xfId="2" applyNumberFormat="1" applyFont="1" applyFill="1" applyBorder="1" applyAlignment="1">
      <alignment horizontal="center" vertical="center" wrapText="1"/>
    </xf>
    <xf numFmtId="4" fontId="5" fillId="0" borderId="3" xfId="3" applyNumberFormat="1" applyFont="1" applyFill="1" applyBorder="1" applyAlignment="1">
      <alignment horizontal="center" vertical="center" wrapText="1"/>
    </xf>
    <xf numFmtId="4" fontId="5" fillId="0" borderId="3" xfId="2" applyNumberFormat="1" applyFont="1" applyFill="1" applyBorder="1" applyAlignment="1">
      <alignment horizontal="center" vertical="center" wrapText="1"/>
    </xf>
    <xf numFmtId="4" fontId="5" fillId="3" borderId="3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3" fontId="5" fillId="0" borderId="3" xfId="4" applyNumberFormat="1" applyFont="1" applyFill="1" applyBorder="1" applyAlignment="1">
      <alignment horizontal="right" vertical="center" wrapText="1"/>
    </xf>
    <xf numFmtId="167" fontId="5" fillId="0" borderId="3" xfId="4" applyNumberFormat="1" applyFont="1" applyFill="1" applyBorder="1" applyAlignment="1">
      <alignment vertical="center" wrapText="1"/>
    </xf>
    <xf numFmtId="166" fontId="5" fillId="0" borderId="3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3" applyFont="1" applyFill="1" applyBorder="1" applyAlignment="1">
      <alignment horizontal="right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left" vertical="center" wrapText="1"/>
    </xf>
    <xf numFmtId="0" fontId="5" fillId="0" borderId="3" xfId="3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top" wrapText="1"/>
    </xf>
    <xf numFmtId="4" fontId="5" fillId="0" borderId="3" xfId="2" applyNumberFormat="1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168" fontId="5" fillId="0" borderId="6" xfId="2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right" vertical="center"/>
    </xf>
    <xf numFmtId="168" fontId="5" fillId="0" borderId="8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167" fontId="5" fillId="0" borderId="3" xfId="4" applyNumberFormat="1" applyFont="1" applyFill="1" applyBorder="1" applyAlignment="1">
      <alignment horizontal="center" vertical="center"/>
    </xf>
    <xf numFmtId="3" fontId="5" fillId="0" borderId="3" xfId="4" applyNumberFormat="1" applyFont="1" applyFill="1" applyBorder="1" applyAlignment="1">
      <alignment horizontal="right" vertical="center"/>
    </xf>
    <xf numFmtId="167" fontId="5" fillId="0" borderId="3" xfId="4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166" fontId="5" fillId="0" borderId="3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3" xfId="3" applyFont="1" applyFill="1" applyBorder="1" applyAlignment="1">
      <alignment horizontal="right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vertical="center"/>
    </xf>
    <xf numFmtId="4" fontId="5" fillId="0" borderId="3" xfId="3" applyNumberFormat="1" applyFont="1" applyFill="1" applyBorder="1" applyAlignment="1">
      <alignment vertical="center"/>
    </xf>
    <xf numFmtId="4" fontId="5" fillId="0" borderId="3" xfId="2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center"/>
    </xf>
    <xf numFmtId="4" fontId="5" fillId="0" borderId="3" xfId="2" applyNumberFormat="1" applyFont="1" applyFill="1" applyBorder="1" applyAlignment="1">
      <alignment horizontal="right" vertical="center"/>
    </xf>
    <xf numFmtId="4" fontId="5" fillId="2" borderId="3" xfId="3" applyNumberFormat="1" applyFont="1" applyFill="1" applyBorder="1" applyAlignment="1">
      <alignment vertical="center"/>
    </xf>
    <xf numFmtId="4" fontId="5" fillId="2" borderId="3" xfId="2" applyNumberFormat="1" applyFont="1" applyFill="1" applyBorder="1" applyAlignment="1">
      <alignment vertical="center"/>
    </xf>
    <xf numFmtId="4" fontId="5" fillId="2" borderId="3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7" fontId="5" fillId="0" borderId="0" xfId="4" applyNumberFormat="1" applyFont="1" applyFill="1" applyBorder="1" applyAlignment="1">
      <alignment horizontal="center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vertical="center" wrapText="1"/>
    </xf>
    <xf numFmtId="4" fontId="5" fillId="0" borderId="0" xfId="3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0" fontId="5" fillId="0" borderId="9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_Данные (2)_1" xfId="2"/>
    <cellStyle name="Обычный_нежилое-для МРИВЦэ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TAIR\SYS\WINDOWS\&#1058;&#1077;&#1093;&#1072;&#1088;&#1072;&#1082;%20&#1052;&#1055;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3;&#1088;&#1091;&#1087;&#1087;&#1099;\&#1054;&#1090;&#1076;&#1077;&#1083;%20&#1091;&#1095;&#1077;&#1090;&#1072;%20&#1084;&#1091;&#1085;&#1080;&#1094;&#1080;&#1087;&#1072;&#1083;&#1100;&#1085;&#1086;&#1075;&#1086;%20&#1080;&#1084;&#1091;&#1097;&#1077;&#1089;&#1090;&#1074;&#1072;\&#1041;&#1072;&#1079;&#1086;&#1074;&#1099;&#1081;%20&#1088;&#1077;&#1077;&#1089;&#1090;&#1088;%20&#1089;%20&#1082;&#1086;&#1088;&#1088;&#1077;&#1082;&#1090;&#1080;&#1088;&#1086;&#1074;&#1082;&#1072;&#1084;&#1080;\&#1056;&#1077;&#1077;&#1089;&#1090;&#1088;%209-104%20&#1089;%20&#1086;&#1090;&#1084;&#1077;&#1090;&#1082;&#1072;&#1084;&#1080;%20&#1057;&#1044;&#1075;&#1052;,&#1062;&#1050;&#1048;&#1052;&#1048;(&#1085;&#1077;%20&#1091;&#1076;&#1072;&#1083;&#1103;&#1090;&#1100;%20&#1085;&#1080;&#1082;&#1086;&#1075;&#1076;&#10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АРАК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ее"/>
      <sheetName val="приложение "/>
    </sheetNames>
    <sheetDataSet>
      <sheetData sheetId="0">
        <row r="2172">
          <cell r="G2172" t="str">
            <v>п</v>
          </cell>
          <cell r="H2172" t="str">
            <v>Фрунзе, 5/5</v>
          </cell>
          <cell r="I2172">
            <v>6</v>
          </cell>
          <cell r="J2172">
            <v>936</v>
          </cell>
          <cell r="K2172" t="str">
            <v>п</v>
          </cell>
          <cell r="M2172">
            <v>1027.5999999999999</v>
          </cell>
          <cell r="N2172">
            <v>204.3</v>
          </cell>
          <cell r="O2172">
            <v>823.3</v>
          </cell>
          <cell r="P2172">
            <v>1935</v>
          </cell>
          <cell r="Q2172" t="str">
            <v>бревен.</v>
          </cell>
          <cell r="R2172">
            <v>2</v>
          </cell>
          <cell r="S2172">
            <v>3</v>
          </cell>
          <cell r="T2172">
            <v>1990</v>
          </cell>
          <cell r="U2172">
            <v>57</v>
          </cell>
          <cell r="V2172">
            <v>1824</v>
          </cell>
          <cell r="W2172">
            <v>668</v>
          </cell>
          <cell r="X2172">
            <v>4371</v>
          </cell>
          <cell r="AA2172">
            <v>1027.5999999999999</v>
          </cell>
          <cell r="AB2172">
            <v>823.3</v>
          </cell>
          <cell r="AC2172">
            <v>625.70000000000005</v>
          </cell>
          <cell r="AD2172">
            <v>823.3</v>
          </cell>
          <cell r="AE2172">
            <v>204.3</v>
          </cell>
          <cell r="AH2172">
            <v>0</v>
          </cell>
          <cell r="AK2172">
            <v>189.4</v>
          </cell>
          <cell r="AL2172">
            <v>12</v>
          </cell>
          <cell r="AS2172">
            <v>7</v>
          </cell>
          <cell r="AT2172">
            <v>395.7</v>
          </cell>
          <cell r="AV2172">
            <v>295.7</v>
          </cell>
          <cell r="AW2172">
            <v>5</v>
          </cell>
          <cell r="AX2172">
            <v>427.6</v>
          </cell>
          <cell r="AY2172">
            <v>330</v>
          </cell>
          <cell r="BK2172">
            <v>936</v>
          </cell>
          <cell r="BL2172" t="str">
            <v>п</v>
          </cell>
          <cell r="BM2172" t="str">
            <v>01011554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56"/>
  <sheetViews>
    <sheetView tabSelected="1" zoomScale="80" zoomScaleNormal="80" zoomScalePageLayoutView="80" workbookViewId="0">
      <selection activeCell="ED3" sqref="ED3"/>
    </sheetView>
  </sheetViews>
  <sheetFormatPr defaultColWidth="9" defaultRowHeight="18.75" x14ac:dyDescent="0.3"/>
  <cols>
    <col min="1" max="1" width="5" style="3" customWidth="1"/>
    <col min="2" max="2" width="16.125" style="3" customWidth="1"/>
    <col min="3" max="3" width="0" style="3" hidden="1" customWidth="1"/>
    <col min="4" max="4" width="17.25" style="3" customWidth="1"/>
    <col min="5" max="5" width="11" style="3" customWidth="1"/>
    <col min="6" max="6" width="6.25" style="3" customWidth="1"/>
    <col min="7" max="7" width="13.5" style="3" customWidth="1"/>
    <col min="8" max="67" width="0" style="3" hidden="1" customWidth="1"/>
    <col min="68" max="68" width="23.75" style="3" customWidth="1"/>
    <col min="69" max="98" width="9" style="3" hidden="1" customWidth="1"/>
    <col min="99" max="99" width="16.125" style="3" hidden="1" customWidth="1"/>
    <col min="100" max="100" width="16.25" style="3" hidden="1" customWidth="1"/>
    <col min="101" max="101" width="7.25" style="3" hidden="1" customWidth="1"/>
    <col min="102" max="102" width="16.125" style="4" hidden="1" customWidth="1"/>
    <col min="103" max="117" width="9" style="3" hidden="1" customWidth="1"/>
    <col min="118" max="118" width="15.125" style="5" hidden="1" customWidth="1"/>
    <col min="119" max="123" width="12.375" style="5" hidden="1" customWidth="1"/>
    <col min="124" max="124" width="14.375" style="5" hidden="1" customWidth="1"/>
    <col min="125" max="125" width="18.75" style="10" hidden="1" customWidth="1"/>
    <col min="126" max="127" width="17.125" style="10" hidden="1" customWidth="1"/>
    <col min="128" max="128" width="18.25" style="9" customWidth="1"/>
    <col min="129" max="129" width="16.625" style="9" customWidth="1"/>
    <col min="130" max="130" width="17.125" style="9" customWidth="1"/>
    <col min="131" max="132" width="18.375" style="9" hidden="1" customWidth="1"/>
    <col min="133" max="16384" width="9" style="3"/>
  </cols>
  <sheetData>
    <row r="1" spans="1:207" ht="93" customHeight="1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3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4"/>
      <c r="DO1" s="14"/>
      <c r="DP1" s="14"/>
      <c r="DQ1" s="14"/>
      <c r="DR1" s="14"/>
      <c r="DS1" s="14"/>
      <c r="DT1" s="14"/>
      <c r="DU1" s="15"/>
      <c r="DV1" s="150" t="s">
        <v>174</v>
      </c>
      <c r="DW1" s="150"/>
      <c r="DX1" s="150"/>
      <c r="DY1" s="150"/>
      <c r="DZ1" s="150"/>
      <c r="EA1" s="150"/>
      <c r="EB1" s="150"/>
    </row>
    <row r="2" spans="1:207" s="1" customFormat="1" ht="95.45" customHeight="1" x14ac:dyDescent="0.25">
      <c r="A2" s="151" t="s">
        <v>157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0"/>
      <c r="DA2" s="150"/>
      <c r="DB2" s="150"/>
      <c r="DC2" s="150"/>
      <c r="DD2" s="150"/>
      <c r="DE2" s="150"/>
      <c r="DF2" s="150"/>
      <c r="DG2" s="150"/>
      <c r="DH2" s="150"/>
      <c r="DI2" s="150"/>
      <c r="DJ2" s="150"/>
      <c r="DK2" s="150"/>
      <c r="DL2" s="150"/>
      <c r="DM2" s="150"/>
      <c r="DN2" s="150"/>
      <c r="DO2" s="150"/>
      <c r="DP2" s="150"/>
      <c r="DQ2" s="150"/>
      <c r="DR2" s="150"/>
      <c r="DS2" s="150"/>
      <c r="DT2" s="150"/>
      <c r="DU2" s="150"/>
      <c r="DV2" s="150"/>
      <c r="DW2" s="150"/>
      <c r="DX2" s="150"/>
      <c r="DY2" s="150"/>
      <c r="DZ2" s="150"/>
      <c r="EA2" s="150"/>
      <c r="EB2" s="150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</row>
    <row r="3" spans="1:207" s="1" customFormat="1" ht="140.44999999999999" customHeight="1" x14ac:dyDescent="0.25">
      <c r="A3" s="16" t="s">
        <v>14</v>
      </c>
      <c r="B3" s="16" t="s">
        <v>15</v>
      </c>
      <c r="C3" s="16"/>
      <c r="D3" s="16" t="s">
        <v>16</v>
      </c>
      <c r="E3" s="152" t="s">
        <v>17</v>
      </c>
      <c r="F3" s="152"/>
      <c r="G3" s="152" t="s">
        <v>18</v>
      </c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  <c r="BB3" s="152"/>
      <c r="BC3" s="152"/>
      <c r="BD3" s="152"/>
      <c r="BE3" s="152"/>
      <c r="BF3" s="152"/>
      <c r="BG3" s="152"/>
      <c r="BH3" s="152"/>
      <c r="BI3" s="152"/>
      <c r="BJ3" s="152"/>
      <c r="BK3" s="152"/>
      <c r="BL3" s="152"/>
      <c r="BM3" s="152"/>
      <c r="BN3" s="152"/>
      <c r="BO3" s="152"/>
      <c r="BP3" s="152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 t="s">
        <v>21</v>
      </c>
      <c r="DQ3" s="16" t="s">
        <v>22</v>
      </c>
      <c r="DR3" s="16" t="s">
        <v>24</v>
      </c>
      <c r="DS3" s="16" t="s">
        <v>25</v>
      </c>
      <c r="DT3" s="16" t="s">
        <v>26</v>
      </c>
      <c r="DU3" s="17" t="s">
        <v>28</v>
      </c>
      <c r="DV3" s="18" t="s">
        <v>27</v>
      </c>
      <c r="DW3" s="18" t="s">
        <v>31</v>
      </c>
      <c r="DX3" s="19" t="s">
        <v>19</v>
      </c>
      <c r="DY3" s="20" t="s">
        <v>20</v>
      </c>
      <c r="DZ3" s="20" t="s">
        <v>23</v>
      </c>
      <c r="EA3" s="21" t="s">
        <v>29</v>
      </c>
      <c r="EB3" s="22" t="s">
        <v>30</v>
      </c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</row>
    <row r="4" spans="1:207" s="1" customFormat="1" ht="17.25" customHeight="1" x14ac:dyDescent="0.25">
      <c r="A4" s="23">
        <v>1</v>
      </c>
      <c r="B4" s="23">
        <v>2</v>
      </c>
      <c r="C4" s="23"/>
      <c r="D4" s="23">
        <v>3</v>
      </c>
      <c r="E4" s="24">
        <v>4</v>
      </c>
      <c r="F4" s="25"/>
      <c r="G4" s="24">
        <v>5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5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7">
        <v>6</v>
      </c>
      <c r="DV4" s="27">
        <v>7</v>
      </c>
      <c r="DW4" s="27"/>
      <c r="DX4" s="16">
        <v>6</v>
      </c>
      <c r="DY4" s="16">
        <v>7</v>
      </c>
      <c r="DZ4" s="16">
        <v>8</v>
      </c>
      <c r="EA4" s="28"/>
      <c r="EB4" s="28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</row>
    <row r="5" spans="1:207" s="7" customFormat="1" ht="49.9" customHeight="1" x14ac:dyDescent="0.25">
      <c r="A5" s="20">
        <v>1</v>
      </c>
      <c r="B5" s="20">
        <v>84</v>
      </c>
      <c r="C5" s="29">
        <v>725</v>
      </c>
      <c r="D5" s="29" t="s">
        <v>7</v>
      </c>
      <c r="E5" s="30" t="s">
        <v>8</v>
      </c>
      <c r="F5" s="31">
        <v>84</v>
      </c>
      <c r="G5" s="32" t="s">
        <v>9</v>
      </c>
      <c r="H5" s="33" t="s">
        <v>10</v>
      </c>
      <c r="I5" s="34" t="s">
        <v>65</v>
      </c>
      <c r="J5" s="33">
        <v>8</v>
      </c>
      <c r="K5" s="33">
        <v>108</v>
      </c>
      <c r="L5" s="33" t="s">
        <v>10</v>
      </c>
      <c r="M5" s="33"/>
      <c r="N5" s="35">
        <v>2909.8</v>
      </c>
      <c r="O5" s="35">
        <v>354.90000000000009</v>
      </c>
      <c r="P5" s="36">
        <v>2554.9</v>
      </c>
      <c r="Q5" s="33">
        <v>1964</v>
      </c>
      <c r="R5" s="33" t="s">
        <v>5</v>
      </c>
      <c r="S5" s="33">
        <v>1988</v>
      </c>
      <c r="T5" s="33">
        <v>5</v>
      </c>
      <c r="U5" s="33">
        <v>4</v>
      </c>
      <c r="V5" s="33">
        <v>12</v>
      </c>
      <c r="W5" s="36">
        <v>5071</v>
      </c>
      <c r="X5" s="36">
        <v>1016</v>
      </c>
      <c r="Y5" s="36">
        <v>15241</v>
      </c>
      <c r="Z5" s="36"/>
      <c r="AA5" s="36">
        <v>3948.6</v>
      </c>
      <c r="AB5" s="36"/>
      <c r="AC5" s="36">
        <v>2554.9</v>
      </c>
      <c r="AD5" s="36">
        <v>1645.3</v>
      </c>
      <c r="AE5" s="36">
        <v>2554.9</v>
      </c>
      <c r="AF5" s="36">
        <v>1393.7</v>
      </c>
      <c r="AG5" s="36"/>
      <c r="AH5" s="36">
        <v>1038.8</v>
      </c>
      <c r="AI5" s="36">
        <v>657.3</v>
      </c>
      <c r="AJ5" s="36">
        <v>26.7</v>
      </c>
      <c r="AK5" s="36"/>
      <c r="AL5" s="36"/>
      <c r="AM5" s="36">
        <v>64</v>
      </c>
      <c r="AN5" s="36">
        <v>16</v>
      </c>
      <c r="AO5" s="36"/>
      <c r="AP5" s="36">
        <v>508.8</v>
      </c>
      <c r="AQ5" s="36">
        <v>293.8</v>
      </c>
      <c r="AR5" s="36">
        <v>48</v>
      </c>
      <c r="AS5" s="36">
        <v>2046.1</v>
      </c>
      <c r="AT5" s="36">
        <v>1351.5</v>
      </c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3"/>
      <c r="BL5" s="33">
        <v>108</v>
      </c>
      <c r="BM5" s="33" t="s">
        <v>10</v>
      </c>
      <c r="BN5" s="37" t="s">
        <v>66</v>
      </c>
      <c r="BO5" s="37"/>
      <c r="BP5" s="38" t="s">
        <v>158</v>
      </c>
      <c r="BQ5" s="39"/>
      <c r="BR5" s="40"/>
      <c r="BS5" s="40"/>
      <c r="BT5" s="40"/>
      <c r="BU5" s="41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2"/>
      <c r="CJ5" s="40"/>
      <c r="CK5" s="40"/>
      <c r="CL5" s="43"/>
      <c r="CM5" s="40"/>
      <c r="CN5" s="40"/>
      <c r="CO5" s="44"/>
      <c r="CP5" s="45"/>
      <c r="CQ5" s="46"/>
      <c r="CR5" s="47"/>
      <c r="CS5" s="48"/>
      <c r="CT5" s="49"/>
      <c r="CU5" s="50"/>
      <c r="CV5" s="51"/>
      <c r="CW5" s="52"/>
      <c r="CX5" s="53"/>
      <c r="CY5" s="54"/>
      <c r="CZ5" s="55"/>
      <c r="DA5" s="56"/>
      <c r="DB5" s="43"/>
      <c r="DC5" s="57"/>
      <c r="DD5" s="58"/>
      <c r="DE5" s="59"/>
      <c r="DF5" s="59"/>
      <c r="DG5" s="59"/>
      <c r="DH5" s="59"/>
      <c r="DI5" s="59"/>
      <c r="DJ5" s="59"/>
      <c r="DK5" s="59"/>
      <c r="DL5" s="59"/>
      <c r="DM5" s="59"/>
      <c r="DN5" s="60"/>
      <c r="DO5" s="60"/>
      <c r="DP5" s="60"/>
      <c r="DQ5" s="60"/>
      <c r="DR5" s="61"/>
      <c r="DS5" s="62"/>
      <c r="DT5" s="63"/>
      <c r="DU5" s="64">
        <v>380.2</v>
      </c>
      <c r="DV5" s="65"/>
      <c r="DW5" s="66">
        <v>1686284.3431163651</v>
      </c>
      <c r="DX5" s="67">
        <f t="shared" ref="DX5:DY20" si="0">DU5-EA5</f>
        <v>344.5</v>
      </c>
      <c r="DY5" s="68">
        <f t="shared" si="0"/>
        <v>0</v>
      </c>
      <c r="DZ5" s="68">
        <f t="shared" ref="DZ5:DZ52" si="1">DX5*DW5/DU5</f>
        <v>1527945.7027974429</v>
      </c>
      <c r="EA5" s="69">
        <v>35.700000000000003</v>
      </c>
      <c r="EB5" s="69">
        <v>0</v>
      </c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</row>
    <row r="6" spans="1:207" s="7" customFormat="1" ht="49.9" customHeight="1" x14ac:dyDescent="0.25">
      <c r="A6" s="20">
        <v>2</v>
      </c>
      <c r="B6" s="20">
        <v>125</v>
      </c>
      <c r="C6" s="20">
        <v>403</v>
      </c>
      <c r="D6" s="20" t="s">
        <v>7</v>
      </c>
      <c r="E6" s="30" t="s">
        <v>8</v>
      </c>
      <c r="F6" s="31">
        <v>125</v>
      </c>
      <c r="G6" s="70" t="s">
        <v>9</v>
      </c>
      <c r="H6" s="71" t="s">
        <v>10</v>
      </c>
      <c r="I6" s="72" t="s">
        <v>67</v>
      </c>
      <c r="J6" s="71">
        <v>3</v>
      </c>
      <c r="K6" s="73">
        <v>152</v>
      </c>
      <c r="L6" s="73" t="s">
        <v>10</v>
      </c>
      <c r="M6" s="73"/>
      <c r="N6" s="71">
        <v>3847.8999999999996</v>
      </c>
      <c r="O6" s="71">
        <v>1435.8</v>
      </c>
      <c r="P6" s="71">
        <v>2412.1</v>
      </c>
      <c r="Q6" s="71">
        <v>1966</v>
      </c>
      <c r="R6" s="71" t="s">
        <v>5</v>
      </c>
      <c r="S6" s="71"/>
      <c r="T6" s="71">
        <v>5</v>
      </c>
      <c r="U6" s="71">
        <v>4</v>
      </c>
      <c r="V6" s="71"/>
      <c r="W6" s="71">
        <v>3358</v>
      </c>
      <c r="X6" s="71"/>
      <c r="Y6" s="71">
        <v>15887</v>
      </c>
      <c r="Z6" s="71"/>
      <c r="AA6" s="71">
        <v>3847.9</v>
      </c>
      <c r="AB6" s="71"/>
      <c r="AC6" s="71">
        <v>2412.1</v>
      </c>
      <c r="AD6" s="71">
        <v>1597</v>
      </c>
      <c r="AE6" s="71">
        <v>2412.1</v>
      </c>
      <c r="AF6" s="71">
        <v>1435.8</v>
      </c>
      <c r="AG6" s="71"/>
      <c r="AH6" s="71"/>
      <c r="AI6" s="71">
        <v>143.1</v>
      </c>
      <c r="AJ6" s="71">
        <v>42.9</v>
      </c>
      <c r="AK6" s="71"/>
      <c r="AL6" s="71"/>
      <c r="AM6" s="71">
        <v>60</v>
      </c>
      <c r="AN6" s="71">
        <v>30</v>
      </c>
      <c r="AO6" s="71"/>
      <c r="AP6" s="71"/>
      <c r="AQ6" s="71"/>
      <c r="AR6" s="71">
        <v>15</v>
      </c>
      <c r="AS6" s="71"/>
      <c r="AT6" s="71"/>
      <c r="AU6" s="71">
        <v>15</v>
      </c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3">
        <v>152</v>
      </c>
      <c r="BM6" s="73" t="s">
        <v>10</v>
      </c>
      <c r="BN6" s="74" t="s">
        <v>68</v>
      </c>
      <c r="BO6" s="74"/>
      <c r="BP6" s="38" t="s">
        <v>159</v>
      </c>
      <c r="BQ6" s="75"/>
      <c r="BR6" s="76"/>
      <c r="BS6" s="76"/>
      <c r="BT6" s="76"/>
      <c r="BU6" s="77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8"/>
      <c r="CJ6" s="76"/>
      <c r="CK6" s="76"/>
      <c r="CL6" s="16"/>
      <c r="CM6" s="76"/>
      <c r="CN6" s="76"/>
      <c r="CO6" s="79"/>
      <c r="CP6" s="80"/>
      <c r="CQ6" s="81"/>
      <c r="CR6" s="82"/>
      <c r="CS6" s="83"/>
      <c r="CT6" s="84"/>
      <c r="CU6" s="61"/>
      <c r="CV6" s="63"/>
      <c r="CW6" s="85"/>
      <c r="CX6" s="62"/>
      <c r="CY6" s="86"/>
      <c r="CZ6" s="87"/>
      <c r="DA6" s="88"/>
      <c r="DB6" s="16"/>
      <c r="DC6" s="89"/>
      <c r="DD6" s="90"/>
      <c r="DE6" s="59"/>
      <c r="DF6" s="59"/>
      <c r="DG6" s="59"/>
      <c r="DH6" s="59"/>
      <c r="DI6" s="59"/>
      <c r="DJ6" s="59"/>
      <c r="DK6" s="59"/>
      <c r="DL6" s="59"/>
      <c r="DM6" s="59"/>
      <c r="DN6" s="91"/>
      <c r="DO6" s="91"/>
      <c r="DP6" s="91"/>
      <c r="DQ6" s="91"/>
      <c r="DR6" s="61"/>
      <c r="DS6" s="63"/>
      <c r="DT6" s="63"/>
      <c r="DU6" s="64">
        <v>1435.8</v>
      </c>
      <c r="DV6" s="65">
        <v>143.1</v>
      </c>
      <c r="DW6" s="66">
        <v>6978473.0801736023</v>
      </c>
      <c r="DX6" s="67">
        <f t="shared" si="0"/>
        <v>1392.8999999999999</v>
      </c>
      <c r="DY6" s="68">
        <f t="shared" si="0"/>
        <v>100.19999999999999</v>
      </c>
      <c r="DZ6" s="68">
        <f t="shared" si="1"/>
        <v>6769964.5865537049</v>
      </c>
      <c r="EA6" s="69">
        <v>42.9</v>
      </c>
      <c r="EB6" s="69">
        <v>42.9</v>
      </c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</row>
    <row r="7" spans="1:207" s="7" customFormat="1" ht="49.9" customHeight="1" x14ac:dyDescent="0.25">
      <c r="A7" s="20">
        <v>3</v>
      </c>
      <c r="B7" s="20">
        <v>165</v>
      </c>
      <c r="C7" s="20"/>
      <c r="D7" s="20" t="s">
        <v>7</v>
      </c>
      <c r="E7" s="30" t="s">
        <v>8</v>
      </c>
      <c r="F7" s="31">
        <v>165</v>
      </c>
      <c r="G7" s="70" t="s">
        <v>9</v>
      </c>
      <c r="H7" s="71" t="s">
        <v>10</v>
      </c>
      <c r="I7" s="72" t="s">
        <v>45</v>
      </c>
      <c r="J7" s="71">
        <v>1</v>
      </c>
      <c r="K7" s="73">
        <v>217</v>
      </c>
      <c r="L7" s="73" t="s">
        <v>10</v>
      </c>
      <c r="M7" s="73"/>
      <c r="N7" s="71">
        <f>O7+P7</f>
        <v>2319.1</v>
      </c>
      <c r="O7" s="71">
        <f>AF7-AG7-AH7</f>
        <v>409.8</v>
      </c>
      <c r="P7" s="71">
        <v>1909.3</v>
      </c>
      <c r="Q7" s="71">
        <v>1955</v>
      </c>
      <c r="R7" s="71" t="s">
        <v>5</v>
      </c>
      <c r="S7" s="71">
        <v>1992</v>
      </c>
      <c r="T7" s="71">
        <v>4</v>
      </c>
      <c r="U7" s="71">
        <v>3</v>
      </c>
      <c r="V7" s="71">
        <v>27</v>
      </c>
      <c r="W7" s="71">
        <v>1448</v>
      </c>
      <c r="X7" s="71">
        <v>837</v>
      </c>
      <c r="Y7" s="71">
        <v>11139</v>
      </c>
      <c r="Z7" s="71"/>
      <c r="AA7" s="71">
        <v>2319.1</v>
      </c>
      <c r="AB7" s="71"/>
      <c r="AC7" s="71">
        <v>1909.3</v>
      </c>
      <c r="AD7" s="71">
        <v>1153.7</v>
      </c>
      <c r="AE7" s="71">
        <v>1909.3</v>
      </c>
      <c r="AF7" s="71">
        <v>409.8</v>
      </c>
      <c r="AG7" s="71"/>
      <c r="AH7" s="71"/>
      <c r="AI7" s="71">
        <v>107</v>
      </c>
      <c r="AJ7" s="71">
        <v>0</v>
      </c>
      <c r="AK7" s="71"/>
      <c r="AL7" s="71"/>
      <c r="AM7" s="71">
        <v>29</v>
      </c>
      <c r="AN7" s="71"/>
      <c r="AO7" s="71"/>
      <c r="AP7" s="71"/>
      <c r="AQ7" s="71"/>
      <c r="AR7" s="71">
        <v>18</v>
      </c>
      <c r="AS7" s="71">
        <v>1027.4000000000001</v>
      </c>
      <c r="AT7" s="71">
        <v>591.29999999999995</v>
      </c>
      <c r="AU7" s="71">
        <v>6</v>
      </c>
      <c r="AV7" s="71">
        <v>484.5</v>
      </c>
      <c r="AW7" s="71">
        <v>287.89999999999998</v>
      </c>
      <c r="AX7" s="71">
        <v>5</v>
      </c>
      <c r="AY7" s="71">
        <v>395.5</v>
      </c>
      <c r="AZ7" s="71">
        <v>274.39999999999998</v>
      </c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3">
        <v>217</v>
      </c>
      <c r="BM7" s="73" t="s">
        <v>10</v>
      </c>
      <c r="BN7" s="74" t="s">
        <v>46</v>
      </c>
      <c r="BO7" s="74"/>
      <c r="BP7" s="92" t="s">
        <v>160</v>
      </c>
      <c r="BQ7" s="75"/>
      <c r="BR7" s="76"/>
      <c r="BS7" s="76"/>
      <c r="BT7" s="76"/>
      <c r="BU7" s="77"/>
      <c r="BV7" s="78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8"/>
      <c r="CJ7" s="76"/>
      <c r="CK7" s="76"/>
      <c r="CL7" s="16"/>
      <c r="CM7" s="76"/>
      <c r="CN7" s="76"/>
      <c r="CO7" s="79"/>
      <c r="CP7" s="80"/>
      <c r="CQ7" s="81"/>
      <c r="CR7" s="82"/>
      <c r="CS7" s="83"/>
      <c r="CT7" s="84"/>
      <c r="CU7" s="61"/>
      <c r="CV7" s="62"/>
      <c r="CW7" s="85"/>
      <c r="CX7" s="62"/>
      <c r="CY7" s="86"/>
      <c r="CZ7" s="87"/>
      <c r="DA7" s="88"/>
      <c r="DB7" s="16"/>
      <c r="DC7" s="89"/>
      <c r="DD7" s="90"/>
      <c r="DE7" s="59"/>
      <c r="DF7" s="59"/>
      <c r="DG7" s="59"/>
      <c r="DH7" s="59"/>
      <c r="DI7" s="59"/>
      <c r="DJ7" s="59"/>
      <c r="DK7" s="59"/>
      <c r="DL7" s="59"/>
      <c r="DM7" s="59"/>
      <c r="DN7" s="93"/>
      <c r="DO7" s="93"/>
      <c r="DP7" s="93"/>
      <c r="DQ7" s="93"/>
      <c r="DR7" s="61"/>
      <c r="DS7" s="62"/>
      <c r="DT7" s="63"/>
      <c r="DU7" s="64">
        <v>409.8</v>
      </c>
      <c r="DV7" s="65">
        <v>107</v>
      </c>
      <c r="DW7" s="66">
        <v>1840387.0434220172</v>
      </c>
      <c r="DX7" s="67">
        <f t="shared" si="0"/>
        <v>302.8</v>
      </c>
      <c r="DY7" s="68">
        <f t="shared" si="0"/>
        <v>0</v>
      </c>
      <c r="DZ7" s="68">
        <f t="shared" si="1"/>
        <v>1359856.5074382303</v>
      </c>
      <c r="EA7" s="21">
        <v>107</v>
      </c>
      <c r="EB7" s="21">
        <v>107</v>
      </c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</row>
    <row r="8" spans="1:207" s="7" customFormat="1" ht="49.9" customHeight="1" x14ac:dyDescent="0.25">
      <c r="A8" s="20">
        <v>4</v>
      </c>
      <c r="B8" s="20">
        <v>221</v>
      </c>
      <c r="C8" s="20">
        <v>649</v>
      </c>
      <c r="D8" s="20" t="s">
        <v>7</v>
      </c>
      <c r="E8" s="30" t="s">
        <v>8</v>
      </c>
      <c r="F8" s="94">
        <v>221</v>
      </c>
      <c r="G8" s="70" t="s">
        <v>9</v>
      </c>
      <c r="H8" s="73" t="s">
        <v>10</v>
      </c>
      <c r="I8" s="95" t="s">
        <v>69</v>
      </c>
      <c r="J8" s="73">
        <v>6</v>
      </c>
      <c r="K8" s="73">
        <v>304</v>
      </c>
      <c r="L8" s="73" t="s">
        <v>10</v>
      </c>
      <c r="M8" s="73"/>
      <c r="N8" s="71">
        <v>3528.6000000000004</v>
      </c>
      <c r="O8" s="71">
        <v>99.3</v>
      </c>
      <c r="P8" s="96">
        <v>3429.3</v>
      </c>
      <c r="Q8" s="73">
        <v>1982</v>
      </c>
      <c r="R8" s="73" t="s">
        <v>6</v>
      </c>
      <c r="S8" s="73">
        <v>1988</v>
      </c>
      <c r="T8" s="73">
        <v>9</v>
      </c>
      <c r="U8" s="73">
        <v>2</v>
      </c>
      <c r="V8" s="73">
        <v>4</v>
      </c>
      <c r="W8" s="96">
        <v>7658</v>
      </c>
      <c r="X8" s="96">
        <v>578</v>
      </c>
      <c r="Y8" s="96">
        <v>14589</v>
      </c>
      <c r="Z8" s="96">
        <v>3491.2</v>
      </c>
      <c r="AA8" s="96"/>
      <c r="AB8" s="96"/>
      <c r="AC8" s="96">
        <v>3391.9</v>
      </c>
      <c r="AD8" s="96">
        <v>1937.9</v>
      </c>
      <c r="AE8" s="96">
        <v>3429.3</v>
      </c>
      <c r="AF8" s="96">
        <v>99.3</v>
      </c>
      <c r="AG8" s="96"/>
      <c r="AH8" s="96"/>
      <c r="AI8" s="96">
        <v>68.400000000000006</v>
      </c>
      <c r="AJ8" s="96">
        <v>68.400000000000006</v>
      </c>
      <c r="AK8" s="96"/>
      <c r="AL8" s="96"/>
      <c r="AM8" s="96">
        <v>71</v>
      </c>
      <c r="AN8" s="96">
        <v>18</v>
      </c>
      <c r="AO8" s="96"/>
      <c r="AP8" s="96">
        <v>585.29999999999995</v>
      </c>
      <c r="AQ8" s="96">
        <v>328.7</v>
      </c>
      <c r="AR8" s="96">
        <v>35</v>
      </c>
      <c r="AS8" s="96">
        <v>1664.4</v>
      </c>
      <c r="AT8" s="96">
        <v>922.3</v>
      </c>
      <c r="AU8" s="96">
        <v>17</v>
      </c>
      <c r="AV8" s="96">
        <v>1064.4000000000001</v>
      </c>
      <c r="AW8" s="96">
        <v>638.29999999999995</v>
      </c>
      <c r="AX8" s="96">
        <v>1</v>
      </c>
      <c r="AY8" s="96">
        <v>77.8</v>
      </c>
      <c r="AZ8" s="96">
        <v>48.6</v>
      </c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73"/>
      <c r="BL8" s="73">
        <v>304</v>
      </c>
      <c r="BM8" s="73" t="s">
        <v>10</v>
      </c>
      <c r="BN8" s="74" t="s">
        <v>70</v>
      </c>
      <c r="BO8" s="74"/>
      <c r="BP8" s="92" t="s">
        <v>161</v>
      </c>
      <c r="BQ8" s="75"/>
      <c r="BR8" s="76"/>
      <c r="BS8" s="78"/>
      <c r="BT8" s="78"/>
      <c r="BU8" s="77"/>
      <c r="BV8" s="78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8"/>
      <c r="CJ8" s="76"/>
      <c r="CK8" s="76"/>
      <c r="CL8" s="16"/>
      <c r="CM8" s="76"/>
      <c r="CN8" s="76"/>
      <c r="CO8" s="79"/>
      <c r="CP8" s="80"/>
      <c r="CQ8" s="81"/>
      <c r="CR8" s="82"/>
      <c r="CS8" s="83"/>
      <c r="CT8" s="84"/>
      <c r="CU8" s="61"/>
      <c r="CV8" s="62"/>
      <c r="CW8" s="85"/>
      <c r="CX8" s="62"/>
      <c r="CY8" s="86"/>
      <c r="CZ8" s="87"/>
      <c r="DA8" s="88"/>
      <c r="DB8" s="16"/>
      <c r="DC8" s="89"/>
      <c r="DD8" s="90"/>
      <c r="DE8" s="59"/>
      <c r="DF8" s="59"/>
      <c r="DG8" s="59"/>
      <c r="DH8" s="59"/>
      <c r="DI8" s="59"/>
      <c r="DJ8" s="59"/>
      <c r="DK8" s="59"/>
      <c r="DL8" s="59"/>
      <c r="DM8" s="59"/>
      <c r="DN8" s="91"/>
      <c r="DO8" s="93"/>
      <c r="DP8" s="93"/>
      <c r="DQ8" s="93"/>
      <c r="DR8" s="61"/>
      <c r="DS8" s="62"/>
      <c r="DT8" s="63"/>
      <c r="DU8" s="64">
        <v>99.3</v>
      </c>
      <c r="DV8" s="97">
        <v>68.400000000000006</v>
      </c>
      <c r="DW8" s="66">
        <v>1629946.3505356228</v>
      </c>
      <c r="DX8" s="67">
        <f t="shared" si="0"/>
        <v>22.299999999999997</v>
      </c>
      <c r="DY8" s="68">
        <f t="shared" si="0"/>
        <v>0</v>
      </c>
      <c r="DZ8" s="68">
        <f t="shared" si="1"/>
        <v>366040.31839823141</v>
      </c>
      <c r="EA8" s="21">
        <v>77</v>
      </c>
      <c r="EB8" s="21">
        <v>68.400000000000006</v>
      </c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</row>
    <row r="9" spans="1:207" s="7" customFormat="1" ht="49.9" customHeight="1" x14ac:dyDescent="0.25">
      <c r="A9" s="20">
        <v>5</v>
      </c>
      <c r="B9" s="20">
        <v>230</v>
      </c>
      <c r="C9" s="20"/>
      <c r="D9" s="20" t="s">
        <v>7</v>
      </c>
      <c r="E9" s="30" t="s">
        <v>8</v>
      </c>
      <c r="F9" s="31">
        <v>230</v>
      </c>
      <c r="G9" s="70" t="s">
        <v>9</v>
      </c>
      <c r="H9" s="73" t="s">
        <v>10</v>
      </c>
      <c r="I9" s="98" t="s">
        <v>71</v>
      </c>
      <c r="J9" s="73">
        <v>10</v>
      </c>
      <c r="K9" s="73">
        <v>313</v>
      </c>
      <c r="L9" s="73" t="s">
        <v>10</v>
      </c>
      <c r="M9" s="73"/>
      <c r="N9" s="71">
        <v>3758.9</v>
      </c>
      <c r="O9" s="71">
        <v>184.59999999999991</v>
      </c>
      <c r="P9" s="96">
        <v>3574.3</v>
      </c>
      <c r="Q9" s="73">
        <v>1958</v>
      </c>
      <c r="R9" s="73" t="s">
        <v>5</v>
      </c>
      <c r="S9" s="73">
        <v>1999</v>
      </c>
      <c r="T9" s="73">
        <v>5</v>
      </c>
      <c r="U9" s="73">
        <v>4</v>
      </c>
      <c r="V9" s="73">
        <v>23</v>
      </c>
      <c r="W9" s="96">
        <v>3022</v>
      </c>
      <c r="X9" s="96">
        <v>1047</v>
      </c>
      <c r="Y9" s="96">
        <v>3282</v>
      </c>
      <c r="Z9" s="96"/>
      <c r="AA9" s="96">
        <v>4277.6000000000004</v>
      </c>
      <c r="AB9" s="96"/>
      <c r="AC9" s="96">
        <v>3574.3</v>
      </c>
      <c r="AD9" s="96">
        <v>2307.8000000000002</v>
      </c>
      <c r="AE9" s="96">
        <v>3574.3</v>
      </c>
      <c r="AF9" s="96">
        <v>703.3</v>
      </c>
      <c r="AG9" s="96">
        <v>518.70000000000005</v>
      </c>
      <c r="AH9" s="96"/>
      <c r="AI9" s="96">
        <v>201.1</v>
      </c>
      <c r="AJ9" s="96">
        <v>37.1</v>
      </c>
      <c r="AK9" s="96">
        <v>69.099999999999994</v>
      </c>
      <c r="AL9" s="96">
        <v>419.1</v>
      </c>
      <c r="AM9" s="96">
        <v>60</v>
      </c>
      <c r="AN9" s="96"/>
      <c r="AO9" s="96"/>
      <c r="AP9" s="96"/>
      <c r="AQ9" s="96"/>
      <c r="AR9" s="96">
        <v>40</v>
      </c>
      <c r="AS9" s="96">
        <v>2033.5</v>
      </c>
      <c r="AT9" s="96">
        <v>1237.5999999999999</v>
      </c>
      <c r="AU9" s="96">
        <v>20</v>
      </c>
      <c r="AV9" s="96">
        <v>1540.8</v>
      </c>
      <c r="AW9" s="96">
        <v>1070.2</v>
      </c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73">
        <v>313</v>
      </c>
      <c r="BM9" s="73" t="s">
        <v>10</v>
      </c>
      <c r="BN9" s="74" t="s">
        <v>72</v>
      </c>
      <c r="BO9" s="74"/>
      <c r="BP9" s="92" t="s">
        <v>162</v>
      </c>
      <c r="BQ9" s="75"/>
      <c r="BR9" s="76"/>
      <c r="BS9" s="76"/>
      <c r="BT9" s="76"/>
      <c r="BU9" s="77"/>
      <c r="BV9" s="78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8"/>
      <c r="CJ9" s="76"/>
      <c r="CK9" s="76"/>
      <c r="CL9" s="16"/>
      <c r="CM9" s="76"/>
      <c r="CN9" s="76"/>
      <c r="CO9" s="79"/>
      <c r="CP9" s="80"/>
      <c r="CQ9" s="81"/>
      <c r="CR9" s="82"/>
      <c r="CS9" s="83"/>
      <c r="CT9" s="84"/>
      <c r="CU9" s="61"/>
      <c r="CV9" s="62"/>
      <c r="CW9" s="85"/>
      <c r="CX9" s="62"/>
      <c r="CY9" s="86"/>
      <c r="CZ9" s="87"/>
      <c r="DA9" s="88"/>
      <c r="DB9" s="16"/>
      <c r="DC9" s="89"/>
      <c r="DD9" s="90"/>
      <c r="DE9" s="59"/>
      <c r="DF9" s="59"/>
      <c r="DG9" s="59"/>
      <c r="DH9" s="59"/>
      <c r="DI9" s="59"/>
      <c r="DJ9" s="59"/>
      <c r="DK9" s="59"/>
      <c r="DL9" s="59"/>
      <c r="DM9" s="59"/>
      <c r="DN9" s="93"/>
      <c r="DO9" s="93"/>
      <c r="DP9" s="93"/>
      <c r="DQ9" s="93"/>
      <c r="DR9" s="61"/>
      <c r="DS9" s="62"/>
      <c r="DT9" s="63"/>
      <c r="DU9" s="64">
        <v>541.79999999999995</v>
      </c>
      <c r="DV9" s="97">
        <v>201.1</v>
      </c>
      <c r="DW9" s="66">
        <v>2188428.3435047488</v>
      </c>
      <c r="DX9" s="67">
        <f t="shared" si="0"/>
        <v>440.29999999999995</v>
      </c>
      <c r="DY9" s="68">
        <f t="shared" si="0"/>
        <v>99.6</v>
      </c>
      <c r="DZ9" s="68">
        <f t="shared" si="1"/>
        <v>1778451.4574476576</v>
      </c>
      <c r="EA9" s="21">
        <v>101.5</v>
      </c>
      <c r="EB9" s="21">
        <v>101.5</v>
      </c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</row>
    <row r="10" spans="1:207" s="7" customFormat="1" ht="49.9" customHeight="1" x14ac:dyDescent="0.25">
      <c r="A10" s="20">
        <v>6</v>
      </c>
      <c r="B10" s="20">
        <v>233</v>
      </c>
      <c r="C10" s="20">
        <v>196</v>
      </c>
      <c r="D10" s="20" t="s">
        <v>7</v>
      </c>
      <c r="E10" s="30" t="s">
        <v>8</v>
      </c>
      <c r="F10" s="31">
        <v>233</v>
      </c>
      <c r="G10" s="70" t="s">
        <v>9</v>
      </c>
      <c r="H10" s="73" t="s">
        <v>10</v>
      </c>
      <c r="I10" s="98" t="s">
        <v>73</v>
      </c>
      <c r="J10" s="73">
        <v>10</v>
      </c>
      <c r="K10" s="73">
        <v>316</v>
      </c>
      <c r="L10" s="73" t="s">
        <v>10</v>
      </c>
      <c r="M10" s="73"/>
      <c r="N10" s="71">
        <v>5695.1</v>
      </c>
      <c r="O10" s="71">
        <v>1706.2</v>
      </c>
      <c r="P10" s="96">
        <v>3988.9</v>
      </c>
      <c r="Q10" s="73">
        <v>1956</v>
      </c>
      <c r="R10" s="73" t="s">
        <v>5</v>
      </c>
      <c r="S10" s="73">
        <v>1999</v>
      </c>
      <c r="T10" s="73">
        <v>5</v>
      </c>
      <c r="U10" s="73">
        <v>4</v>
      </c>
      <c r="V10" s="73">
        <v>44</v>
      </c>
      <c r="W10" s="96">
        <v>3484</v>
      </c>
      <c r="X10" s="96">
        <v>1470</v>
      </c>
      <c r="Y10" s="96">
        <v>27286</v>
      </c>
      <c r="Z10" s="96"/>
      <c r="AA10" s="96">
        <v>5695.1</v>
      </c>
      <c r="AB10" s="96"/>
      <c r="AC10" s="96">
        <v>3988.9</v>
      </c>
      <c r="AD10" s="96">
        <v>2383.3000000000002</v>
      </c>
      <c r="AE10" s="96">
        <v>3988.9</v>
      </c>
      <c r="AF10" s="96">
        <v>1706.2</v>
      </c>
      <c r="AG10" s="96"/>
      <c r="AH10" s="96"/>
      <c r="AI10" s="96">
        <v>731.3</v>
      </c>
      <c r="AJ10" s="99">
        <v>32</v>
      </c>
      <c r="AK10" s="99">
        <v>18.100000000000001</v>
      </c>
      <c r="AL10" s="99"/>
      <c r="AM10" s="96">
        <v>65</v>
      </c>
      <c r="AN10" s="96"/>
      <c r="AO10" s="96"/>
      <c r="AP10" s="96"/>
      <c r="AQ10" s="96"/>
      <c r="AR10" s="96">
        <v>45</v>
      </c>
      <c r="AS10" s="96">
        <v>2458.6999999999998</v>
      </c>
      <c r="AT10" s="96">
        <v>1423.8</v>
      </c>
      <c r="AU10" s="96">
        <v>20</v>
      </c>
      <c r="AV10" s="96">
        <v>1530.2</v>
      </c>
      <c r="AW10" s="96">
        <v>959.5</v>
      </c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73"/>
      <c r="BL10" s="73">
        <v>316</v>
      </c>
      <c r="BM10" s="73" t="s">
        <v>10</v>
      </c>
      <c r="BN10" s="74" t="s">
        <v>74</v>
      </c>
      <c r="BO10" s="74"/>
      <c r="BP10" s="92" t="s">
        <v>163</v>
      </c>
      <c r="BQ10" s="75"/>
      <c r="BR10" s="76"/>
      <c r="BS10" s="78"/>
      <c r="BT10" s="78"/>
      <c r="BU10" s="77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8"/>
      <c r="CJ10" s="76"/>
      <c r="CK10" s="76"/>
      <c r="CL10" s="16"/>
      <c r="CM10" s="76"/>
      <c r="CN10" s="76"/>
      <c r="CO10" s="79"/>
      <c r="CP10" s="80"/>
      <c r="CQ10" s="81"/>
      <c r="CR10" s="82"/>
      <c r="CS10" s="83"/>
      <c r="CT10" s="84"/>
      <c r="CU10" s="61"/>
      <c r="CV10" s="62"/>
      <c r="CW10" s="85"/>
      <c r="CX10" s="62"/>
      <c r="CY10" s="86"/>
      <c r="CZ10" s="87"/>
      <c r="DA10" s="88"/>
      <c r="DB10" s="16"/>
      <c r="DC10" s="89"/>
      <c r="DD10" s="90"/>
      <c r="DE10" s="59"/>
      <c r="DF10" s="59"/>
      <c r="DG10" s="59"/>
      <c r="DH10" s="59"/>
      <c r="DI10" s="59"/>
      <c r="DJ10" s="59"/>
      <c r="DK10" s="59"/>
      <c r="DL10" s="59"/>
      <c r="DM10" s="59"/>
      <c r="DN10" s="91"/>
      <c r="DO10" s="93"/>
      <c r="DP10" s="93"/>
      <c r="DQ10" s="93"/>
      <c r="DR10" s="61"/>
      <c r="DS10" s="62"/>
      <c r="DT10" s="63"/>
      <c r="DU10" s="64">
        <v>1657.1</v>
      </c>
      <c r="DV10" s="97">
        <v>731.3</v>
      </c>
      <c r="DW10" s="66">
        <v>6342434.6623939872</v>
      </c>
      <c r="DX10" s="67">
        <f t="shared" si="0"/>
        <v>1607</v>
      </c>
      <c r="DY10" s="68">
        <f t="shared" si="0"/>
        <v>681.19999999999993</v>
      </c>
      <c r="DZ10" s="68">
        <f t="shared" si="1"/>
        <v>6150680.4070165586</v>
      </c>
      <c r="EA10" s="21">
        <v>50.1</v>
      </c>
      <c r="EB10" s="21">
        <v>50.1</v>
      </c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</row>
    <row r="11" spans="1:207" s="7" customFormat="1" ht="49.9" customHeight="1" x14ac:dyDescent="0.25">
      <c r="A11" s="20">
        <v>7</v>
      </c>
      <c r="B11" s="20">
        <v>555</v>
      </c>
      <c r="C11" s="20">
        <v>405</v>
      </c>
      <c r="D11" s="20" t="s">
        <v>7</v>
      </c>
      <c r="E11" s="30" t="s">
        <v>8</v>
      </c>
      <c r="F11" s="94">
        <v>555</v>
      </c>
      <c r="G11" s="70" t="s">
        <v>9</v>
      </c>
      <c r="H11" s="71" t="s">
        <v>10</v>
      </c>
      <c r="I11" s="72" t="s">
        <v>75</v>
      </c>
      <c r="J11" s="71">
        <v>10</v>
      </c>
      <c r="K11" s="73">
        <v>703</v>
      </c>
      <c r="L11" s="73" t="s">
        <v>10</v>
      </c>
      <c r="M11" s="73"/>
      <c r="N11" s="71">
        <v>5908.6</v>
      </c>
      <c r="O11" s="71">
        <v>97.9</v>
      </c>
      <c r="P11" s="71">
        <v>3491.2</v>
      </c>
      <c r="Q11" s="71">
        <v>1989</v>
      </c>
      <c r="R11" s="100" t="s">
        <v>6</v>
      </c>
      <c r="S11" s="100">
        <v>1999</v>
      </c>
      <c r="T11" s="71">
        <v>9</v>
      </c>
      <c r="U11" s="71">
        <v>2</v>
      </c>
      <c r="V11" s="71">
        <v>7</v>
      </c>
      <c r="W11" s="71">
        <v>6258</v>
      </c>
      <c r="X11" s="71">
        <v>971</v>
      </c>
      <c r="Y11" s="71">
        <v>14560</v>
      </c>
      <c r="Z11" s="71">
        <v>3547.6</v>
      </c>
      <c r="AA11" s="71"/>
      <c r="AB11" s="71"/>
      <c r="AC11" s="71">
        <v>3449.7</v>
      </c>
      <c r="AD11" s="71">
        <v>2004.2</v>
      </c>
      <c r="AE11" s="71">
        <v>3491.2</v>
      </c>
      <c r="AF11" s="71">
        <v>97.9</v>
      </c>
      <c r="AG11" s="100"/>
      <c r="AH11" s="100"/>
      <c r="AI11" s="71">
        <v>67</v>
      </c>
      <c r="AJ11" s="71">
        <v>67</v>
      </c>
      <c r="AK11" s="100">
        <v>30.9</v>
      </c>
      <c r="AL11" s="100"/>
      <c r="AM11" s="71">
        <v>71</v>
      </c>
      <c r="AN11" s="71">
        <v>18</v>
      </c>
      <c r="AO11" s="100"/>
      <c r="AP11" s="71">
        <v>586.79999999999995</v>
      </c>
      <c r="AQ11" s="71">
        <v>326.7</v>
      </c>
      <c r="AR11" s="71">
        <v>35</v>
      </c>
      <c r="AS11" s="71">
        <v>1694.8</v>
      </c>
      <c r="AT11" s="71">
        <v>958.8</v>
      </c>
      <c r="AU11" s="71">
        <v>17</v>
      </c>
      <c r="AV11" s="71">
        <v>1089.8</v>
      </c>
      <c r="AW11" s="71">
        <v>668.9</v>
      </c>
      <c r="AX11" s="71">
        <v>1</v>
      </c>
      <c r="AY11" s="71">
        <v>78.3</v>
      </c>
      <c r="AZ11" s="71">
        <v>49.8</v>
      </c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71"/>
      <c r="BL11" s="73">
        <v>703</v>
      </c>
      <c r="BM11" s="73" t="s">
        <v>10</v>
      </c>
      <c r="BN11" s="74" t="s">
        <v>76</v>
      </c>
      <c r="BO11" s="74"/>
      <c r="BP11" s="92" t="s">
        <v>164</v>
      </c>
      <c r="BQ11" s="75"/>
      <c r="BR11" s="76"/>
      <c r="BS11" s="78"/>
      <c r="BT11" s="78"/>
      <c r="BU11" s="77"/>
      <c r="BV11" s="78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8"/>
      <c r="CJ11" s="76"/>
      <c r="CK11" s="76"/>
      <c r="CL11" s="16"/>
      <c r="CM11" s="76"/>
      <c r="CN11" s="76"/>
      <c r="CO11" s="79"/>
      <c r="CP11" s="80"/>
      <c r="CQ11" s="81"/>
      <c r="CR11" s="82"/>
      <c r="CS11" s="83"/>
      <c r="CT11" s="84"/>
      <c r="CU11" s="61"/>
      <c r="CV11" s="62"/>
      <c r="CW11" s="85"/>
      <c r="CX11" s="62"/>
      <c r="CY11" s="86"/>
      <c r="CZ11" s="87"/>
      <c r="DA11" s="88"/>
      <c r="DB11" s="16"/>
      <c r="DC11" s="89"/>
      <c r="DD11" s="90"/>
      <c r="DE11" s="59"/>
      <c r="DF11" s="59"/>
      <c r="DG11" s="59"/>
      <c r="DH11" s="59"/>
      <c r="DI11" s="59"/>
      <c r="DJ11" s="59"/>
      <c r="DK11" s="59"/>
      <c r="DL11" s="59"/>
      <c r="DM11" s="59"/>
      <c r="DN11" s="91"/>
      <c r="DO11" s="93"/>
      <c r="DP11" s="93"/>
      <c r="DQ11" s="93"/>
      <c r="DR11" s="61"/>
      <c r="DS11" s="63"/>
      <c r="DT11" s="63"/>
      <c r="DU11" s="64">
        <v>97.9</v>
      </c>
      <c r="DV11" s="97">
        <v>67</v>
      </c>
      <c r="DW11" s="66">
        <v>831966.51413194323</v>
      </c>
      <c r="DX11" s="67">
        <f t="shared" si="0"/>
        <v>23.200000000000003</v>
      </c>
      <c r="DY11" s="68">
        <f t="shared" si="0"/>
        <v>0</v>
      </c>
      <c r="DZ11" s="68">
        <f t="shared" si="1"/>
        <v>197156.51815997023</v>
      </c>
      <c r="EA11" s="21">
        <v>74.7</v>
      </c>
      <c r="EB11" s="21">
        <v>67</v>
      </c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</row>
    <row r="12" spans="1:207" s="7" customFormat="1" ht="49.9" customHeight="1" x14ac:dyDescent="0.25">
      <c r="A12" s="20">
        <v>8</v>
      </c>
      <c r="B12" s="20">
        <v>583</v>
      </c>
      <c r="C12" s="20"/>
      <c r="D12" s="20" t="s">
        <v>7</v>
      </c>
      <c r="E12" s="30" t="s">
        <v>8</v>
      </c>
      <c r="F12" s="94">
        <v>583</v>
      </c>
      <c r="G12" s="70" t="s">
        <v>9</v>
      </c>
      <c r="H12" s="71" t="s">
        <v>10</v>
      </c>
      <c r="I12" s="72" t="s">
        <v>48</v>
      </c>
      <c r="J12" s="71">
        <v>4</v>
      </c>
      <c r="K12" s="73">
        <v>738</v>
      </c>
      <c r="L12" s="73" t="s">
        <v>10</v>
      </c>
      <c r="M12" s="73"/>
      <c r="N12" s="71">
        <f>O12+P12</f>
        <v>4869</v>
      </c>
      <c r="O12" s="71">
        <f>AF12-AG12-AH12</f>
        <v>270.8</v>
      </c>
      <c r="P12" s="71">
        <v>4598.2</v>
      </c>
      <c r="Q12" s="71">
        <v>1968</v>
      </c>
      <c r="R12" s="71" t="s">
        <v>5</v>
      </c>
      <c r="S12" s="71">
        <v>1994</v>
      </c>
      <c r="T12" s="71">
        <v>6</v>
      </c>
      <c r="U12" s="71">
        <v>6</v>
      </c>
      <c r="V12" s="71">
        <v>19</v>
      </c>
      <c r="W12" s="71">
        <v>3400</v>
      </c>
      <c r="X12" s="71">
        <v>3400</v>
      </c>
      <c r="Y12" s="71">
        <v>18697</v>
      </c>
      <c r="Z12" s="71"/>
      <c r="AA12" s="71">
        <v>4852.2</v>
      </c>
      <c r="AB12" s="71"/>
      <c r="AC12" s="71">
        <v>4581.3999999999996</v>
      </c>
      <c r="AD12" s="71">
        <v>3032.2</v>
      </c>
      <c r="AE12" s="71">
        <v>4598.2</v>
      </c>
      <c r="AF12" s="71">
        <v>270.8</v>
      </c>
      <c r="AG12" s="71"/>
      <c r="AH12" s="71"/>
      <c r="AI12" s="71">
        <v>270.8</v>
      </c>
      <c r="AJ12" s="71">
        <v>22.5</v>
      </c>
      <c r="AK12" s="71"/>
      <c r="AL12" s="71"/>
      <c r="AM12" s="71">
        <v>100</v>
      </c>
      <c r="AN12" s="71">
        <v>15</v>
      </c>
      <c r="AO12" s="71"/>
      <c r="AP12" s="71">
        <v>461.2</v>
      </c>
      <c r="AQ12" s="71">
        <v>253.1</v>
      </c>
      <c r="AR12" s="71">
        <v>60</v>
      </c>
      <c r="AS12" s="71">
        <v>2646.8</v>
      </c>
      <c r="AT12" s="71">
        <v>1726.3</v>
      </c>
      <c r="AU12" s="71">
        <v>25</v>
      </c>
      <c r="AV12" s="71">
        <v>1473.4</v>
      </c>
      <c r="AW12" s="71">
        <v>1052.8</v>
      </c>
      <c r="AX12" s="71"/>
      <c r="AY12" s="71"/>
      <c r="AZ12" s="71"/>
      <c r="BA12" s="71">
        <v>4</v>
      </c>
      <c r="BB12" s="71">
        <v>206.1</v>
      </c>
      <c r="BC12" s="71">
        <v>141.69999999999999</v>
      </c>
      <c r="BD12" s="71"/>
      <c r="BE12" s="71"/>
      <c r="BF12" s="71"/>
      <c r="BG12" s="71"/>
      <c r="BH12" s="71"/>
      <c r="BI12" s="71"/>
      <c r="BJ12" s="71"/>
      <c r="BK12" s="71"/>
      <c r="BL12" s="73">
        <v>738</v>
      </c>
      <c r="BM12" s="73" t="s">
        <v>10</v>
      </c>
      <c r="BN12" s="74" t="s">
        <v>49</v>
      </c>
      <c r="BO12" s="74"/>
      <c r="BP12" s="92" t="s">
        <v>165</v>
      </c>
      <c r="BQ12" s="75"/>
      <c r="BR12" s="76"/>
      <c r="BS12" s="78"/>
      <c r="BT12" s="78"/>
      <c r="BU12" s="77"/>
      <c r="BV12" s="78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8"/>
      <c r="CJ12" s="76"/>
      <c r="CK12" s="76"/>
      <c r="CL12" s="16"/>
      <c r="CM12" s="76"/>
      <c r="CN12" s="76"/>
      <c r="CO12" s="79"/>
      <c r="CP12" s="80"/>
      <c r="CQ12" s="81"/>
      <c r="CR12" s="82"/>
      <c r="CS12" s="83"/>
      <c r="CT12" s="84"/>
      <c r="CU12" s="61"/>
      <c r="CV12" s="62"/>
      <c r="CW12" s="85"/>
      <c r="CX12" s="62"/>
      <c r="CY12" s="86"/>
      <c r="CZ12" s="87"/>
      <c r="DA12" s="88"/>
      <c r="DB12" s="16"/>
      <c r="DC12" s="89"/>
      <c r="DD12" s="90"/>
      <c r="DE12" s="59"/>
      <c r="DF12" s="59"/>
      <c r="DG12" s="59"/>
      <c r="DH12" s="59"/>
      <c r="DI12" s="59"/>
      <c r="DJ12" s="59"/>
      <c r="DK12" s="59"/>
      <c r="DL12" s="59"/>
      <c r="DM12" s="59"/>
      <c r="DN12" s="91"/>
      <c r="DO12" s="93"/>
      <c r="DP12" s="93"/>
      <c r="DQ12" s="93"/>
      <c r="DR12" s="61"/>
      <c r="DS12" s="62"/>
      <c r="DT12" s="63"/>
      <c r="DU12" s="64">
        <v>270.8</v>
      </c>
      <c r="DV12" s="65">
        <v>270.8</v>
      </c>
      <c r="DW12" s="66">
        <v>1150470.412980078</v>
      </c>
      <c r="DX12" s="67">
        <f t="shared" si="0"/>
        <v>248.3</v>
      </c>
      <c r="DY12" s="68">
        <f t="shared" si="0"/>
        <v>248.3</v>
      </c>
      <c r="DZ12" s="68">
        <f t="shared" si="1"/>
        <v>1054881.1061408913</v>
      </c>
      <c r="EA12" s="21">
        <v>22.5</v>
      </c>
      <c r="EB12" s="21">
        <v>22.5</v>
      </c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</row>
    <row r="13" spans="1:207" s="7" customFormat="1" ht="49.9" customHeight="1" x14ac:dyDescent="0.25">
      <c r="A13" s="20">
        <v>9</v>
      </c>
      <c r="B13" s="20">
        <v>588</v>
      </c>
      <c r="C13" s="20">
        <v>471</v>
      </c>
      <c r="D13" s="20" t="s">
        <v>7</v>
      </c>
      <c r="E13" s="30" t="s">
        <v>8</v>
      </c>
      <c r="F13" s="31">
        <v>588</v>
      </c>
      <c r="G13" s="70" t="s">
        <v>9</v>
      </c>
      <c r="H13" s="73" t="s">
        <v>10</v>
      </c>
      <c r="I13" s="98" t="s">
        <v>50</v>
      </c>
      <c r="J13" s="73">
        <v>4</v>
      </c>
      <c r="K13" s="73">
        <v>743</v>
      </c>
      <c r="L13" s="73" t="s">
        <v>10</v>
      </c>
      <c r="M13" s="73"/>
      <c r="N13" s="71">
        <v>4027.3</v>
      </c>
      <c r="O13" s="71">
        <v>14</v>
      </c>
      <c r="P13" s="96">
        <v>4013.3</v>
      </c>
      <c r="Q13" s="73">
        <v>1970</v>
      </c>
      <c r="R13" s="73" t="s">
        <v>12</v>
      </c>
      <c r="S13" s="73">
        <v>1994</v>
      </c>
      <c r="T13" s="73">
        <v>9</v>
      </c>
      <c r="U13" s="73">
        <v>2</v>
      </c>
      <c r="V13" s="73">
        <v>13</v>
      </c>
      <c r="W13" s="96">
        <v>3971</v>
      </c>
      <c r="X13" s="96">
        <v>647</v>
      </c>
      <c r="Y13" s="96">
        <v>15819</v>
      </c>
      <c r="Z13" s="96">
        <v>3847.4</v>
      </c>
      <c r="AA13" s="96"/>
      <c r="AB13" s="96"/>
      <c r="AC13" s="96">
        <v>3833.4</v>
      </c>
      <c r="AD13" s="96">
        <v>2646.1</v>
      </c>
      <c r="AE13" s="96">
        <v>4013.3</v>
      </c>
      <c r="AF13" s="96">
        <v>14</v>
      </c>
      <c r="AG13" s="96"/>
      <c r="AH13" s="96"/>
      <c r="AI13" s="96">
        <v>14</v>
      </c>
      <c r="AJ13" s="96">
        <v>14</v>
      </c>
      <c r="AK13" s="96"/>
      <c r="AL13" s="96"/>
      <c r="AM13" s="96">
        <v>72</v>
      </c>
      <c r="AN13" s="96"/>
      <c r="AO13" s="96"/>
      <c r="AP13" s="96"/>
      <c r="AQ13" s="96"/>
      <c r="AR13" s="96">
        <v>18</v>
      </c>
      <c r="AS13" s="96">
        <v>777.7</v>
      </c>
      <c r="AT13" s="96">
        <v>492.2</v>
      </c>
      <c r="AU13" s="96">
        <v>54</v>
      </c>
      <c r="AV13" s="96">
        <v>3055.7</v>
      </c>
      <c r="AW13" s="96">
        <v>2153.9</v>
      </c>
      <c r="AX13" s="96"/>
      <c r="AY13" s="96"/>
      <c r="AZ13" s="96"/>
      <c r="BA13" s="96">
        <v>6</v>
      </c>
      <c r="BB13" s="96">
        <v>312.39999999999998</v>
      </c>
      <c r="BC13" s="96">
        <v>213.9</v>
      </c>
      <c r="BD13" s="96"/>
      <c r="BE13" s="96"/>
      <c r="BF13" s="96"/>
      <c r="BG13" s="96"/>
      <c r="BH13" s="96"/>
      <c r="BI13" s="96"/>
      <c r="BJ13" s="96"/>
      <c r="BK13" s="73"/>
      <c r="BL13" s="73">
        <v>743</v>
      </c>
      <c r="BM13" s="73" t="s">
        <v>10</v>
      </c>
      <c r="BN13" s="74" t="s">
        <v>51</v>
      </c>
      <c r="BO13" s="74"/>
      <c r="BP13" s="92" t="s">
        <v>166</v>
      </c>
      <c r="BQ13" s="75"/>
      <c r="BR13" s="76"/>
      <c r="BS13" s="78"/>
      <c r="BT13" s="78"/>
      <c r="BU13" s="77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8"/>
      <c r="CJ13" s="76"/>
      <c r="CK13" s="76"/>
      <c r="CL13" s="16"/>
      <c r="CM13" s="76"/>
      <c r="CN13" s="76"/>
      <c r="CO13" s="79"/>
      <c r="CP13" s="80"/>
      <c r="CQ13" s="81"/>
      <c r="CR13" s="82"/>
      <c r="CS13" s="83"/>
      <c r="CT13" s="84"/>
      <c r="CU13" s="61"/>
      <c r="CV13" s="62"/>
      <c r="CW13" s="85"/>
      <c r="CX13" s="62"/>
      <c r="CY13" s="86"/>
      <c r="CZ13" s="87"/>
      <c r="DA13" s="88"/>
      <c r="DB13" s="16"/>
      <c r="DC13" s="89"/>
      <c r="DD13" s="90"/>
      <c r="DE13" s="59"/>
      <c r="DF13" s="59"/>
      <c r="DG13" s="59"/>
      <c r="DH13" s="59"/>
      <c r="DI13" s="59"/>
      <c r="DJ13" s="59"/>
      <c r="DK13" s="59"/>
      <c r="DL13" s="59"/>
      <c r="DM13" s="59"/>
      <c r="DN13" s="91"/>
      <c r="DO13" s="93"/>
      <c r="DP13" s="93"/>
      <c r="DQ13" s="93"/>
      <c r="DR13" s="61"/>
      <c r="DS13" s="62"/>
      <c r="DT13" s="63"/>
      <c r="DU13" s="64">
        <v>74.7</v>
      </c>
      <c r="DV13" s="97">
        <v>14</v>
      </c>
      <c r="DW13" s="66">
        <v>505671.2749484767</v>
      </c>
      <c r="DX13" s="67">
        <f t="shared" si="0"/>
        <v>60.7</v>
      </c>
      <c r="DY13" s="68">
        <v>0</v>
      </c>
      <c r="DZ13" s="68">
        <f t="shared" si="1"/>
        <v>410900.2194025775</v>
      </c>
      <c r="EA13" s="21">
        <v>14</v>
      </c>
      <c r="EB13" s="21">
        <v>14</v>
      </c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</row>
    <row r="14" spans="1:207" s="7" customFormat="1" ht="49.9" customHeight="1" x14ac:dyDescent="0.25">
      <c r="A14" s="20">
        <v>10</v>
      </c>
      <c r="B14" s="20">
        <v>719</v>
      </c>
      <c r="C14" s="20">
        <v>750</v>
      </c>
      <c r="D14" s="20" t="s">
        <v>7</v>
      </c>
      <c r="E14" s="30" t="s">
        <v>2</v>
      </c>
      <c r="F14" s="94">
        <v>38</v>
      </c>
      <c r="G14" s="70" t="s">
        <v>9</v>
      </c>
      <c r="H14" s="73" t="s">
        <v>3</v>
      </c>
      <c r="I14" s="98" t="s">
        <v>42</v>
      </c>
      <c r="J14" s="73">
        <v>9</v>
      </c>
      <c r="K14" s="73">
        <v>39</v>
      </c>
      <c r="L14" s="73" t="s">
        <v>3</v>
      </c>
      <c r="M14" s="73"/>
      <c r="N14" s="71">
        <v>2118.3000000000002</v>
      </c>
      <c r="O14" s="71">
        <v>724.1</v>
      </c>
      <c r="P14" s="96">
        <v>1394.2</v>
      </c>
      <c r="Q14" s="73">
        <v>1952</v>
      </c>
      <c r="R14" s="73" t="s">
        <v>5</v>
      </c>
      <c r="S14" s="73">
        <v>1984</v>
      </c>
      <c r="T14" s="73">
        <v>4</v>
      </c>
      <c r="U14" s="73">
        <v>2</v>
      </c>
      <c r="V14" s="73">
        <v>25</v>
      </c>
      <c r="W14" s="96">
        <v>1357</v>
      </c>
      <c r="X14" s="96">
        <v>606</v>
      </c>
      <c r="Y14" s="96">
        <v>9507</v>
      </c>
      <c r="Z14" s="99"/>
      <c r="AA14" s="96">
        <v>2118.3000000000002</v>
      </c>
      <c r="AB14" s="96">
        <v>0</v>
      </c>
      <c r="AC14" s="96">
        <v>1394.2</v>
      </c>
      <c r="AD14" s="96">
        <v>795.5</v>
      </c>
      <c r="AE14" s="96">
        <v>1394.2</v>
      </c>
      <c r="AF14" s="96">
        <v>724.1</v>
      </c>
      <c r="AG14" s="96"/>
      <c r="AH14" s="96"/>
      <c r="AI14" s="96">
        <v>410.4</v>
      </c>
      <c r="AJ14" s="96">
        <v>16.2</v>
      </c>
      <c r="AK14" s="96"/>
      <c r="AL14" s="96"/>
      <c r="AM14" s="96">
        <v>26</v>
      </c>
      <c r="AN14" s="96"/>
      <c r="AO14" s="96"/>
      <c r="AP14" s="96"/>
      <c r="AQ14" s="96">
        <v>19</v>
      </c>
      <c r="AR14" s="96">
        <v>946.8</v>
      </c>
      <c r="AS14" s="96">
        <v>562.20000000000005</v>
      </c>
      <c r="AT14" s="96">
        <v>7</v>
      </c>
      <c r="AU14" s="96">
        <v>447.4</v>
      </c>
      <c r="AV14" s="96">
        <v>287.39999999999998</v>
      </c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73">
        <v>39</v>
      </c>
      <c r="BM14" s="73" t="s">
        <v>3</v>
      </c>
      <c r="BN14" s="74" t="s">
        <v>43</v>
      </c>
      <c r="BO14" s="74"/>
      <c r="BP14" s="92" t="s">
        <v>44</v>
      </c>
      <c r="BQ14" s="75"/>
      <c r="BR14" s="76"/>
      <c r="BS14" s="76"/>
      <c r="BT14" s="76"/>
      <c r="BU14" s="77"/>
      <c r="BV14" s="78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8"/>
      <c r="CJ14" s="76"/>
      <c r="CK14" s="76"/>
      <c r="CL14" s="16"/>
      <c r="CM14" s="76"/>
      <c r="CN14" s="76"/>
      <c r="CO14" s="79"/>
      <c r="CP14" s="80"/>
      <c r="CQ14" s="81"/>
      <c r="CR14" s="82"/>
      <c r="CS14" s="83"/>
      <c r="CT14" s="84"/>
      <c r="CU14" s="61"/>
      <c r="CV14" s="62"/>
      <c r="CW14" s="85"/>
      <c r="CX14" s="62"/>
      <c r="CY14" s="86"/>
      <c r="CZ14" s="87"/>
      <c r="DA14" s="88"/>
      <c r="DB14" s="16"/>
      <c r="DC14" s="89"/>
      <c r="DD14" s="90"/>
      <c r="DE14" s="59"/>
      <c r="DF14" s="59"/>
      <c r="DG14" s="59"/>
      <c r="DH14" s="59"/>
      <c r="DI14" s="59"/>
      <c r="DJ14" s="59"/>
      <c r="DK14" s="59"/>
      <c r="DL14" s="59"/>
      <c r="DM14" s="59"/>
      <c r="DN14" s="91"/>
      <c r="DO14" s="93"/>
      <c r="DP14" s="93"/>
      <c r="DQ14" s="93"/>
      <c r="DR14" s="61"/>
      <c r="DS14" s="62"/>
      <c r="DT14" s="63"/>
      <c r="DU14" s="64">
        <v>673.7</v>
      </c>
      <c r="DV14" s="65">
        <v>410.4</v>
      </c>
      <c r="DW14" s="66">
        <v>2785277.6905537457</v>
      </c>
      <c r="DX14" s="67">
        <f t="shared" si="0"/>
        <v>263.30000000000007</v>
      </c>
      <c r="DY14" s="68">
        <f t="shared" si="0"/>
        <v>0</v>
      </c>
      <c r="DZ14" s="68">
        <f t="shared" si="1"/>
        <v>1088561.1042345278</v>
      </c>
      <c r="EA14" s="21">
        <v>410.4</v>
      </c>
      <c r="EB14" s="21">
        <v>410.4</v>
      </c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</row>
    <row r="15" spans="1:207" s="7" customFormat="1" ht="49.9" customHeight="1" x14ac:dyDescent="0.25">
      <c r="A15" s="20">
        <v>11</v>
      </c>
      <c r="B15" s="20">
        <v>731</v>
      </c>
      <c r="C15" s="20"/>
      <c r="D15" s="20" t="s">
        <v>7</v>
      </c>
      <c r="E15" s="30" t="s">
        <v>2</v>
      </c>
      <c r="F15" s="31">
        <v>50</v>
      </c>
      <c r="G15" s="70" t="s">
        <v>9</v>
      </c>
      <c r="H15" s="73" t="s">
        <v>3</v>
      </c>
      <c r="I15" s="98" t="s">
        <v>77</v>
      </c>
      <c r="J15" s="73">
        <v>1</v>
      </c>
      <c r="K15" s="73">
        <v>51</v>
      </c>
      <c r="L15" s="73" t="s">
        <v>3</v>
      </c>
      <c r="M15" s="73"/>
      <c r="N15" s="71">
        <v>6558.6</v>
      </c>
      <c r="O15" s="71">
        <v>1081.7999999999997</v>
      </c>
      <c r="P15" s="96">
        <v>5476.8</v>
      </c>
      <c r="Q15" s="73">
        <v>1957</v>
      </c>
      <c r="R15" s="73" t="s">
        <v>5</v>
      </c>
      <c r="S15" s="73">
        <v>1994</v>
      </c>
      <c r="T15" s="73">
        <v>7</v>
      </c>
      <c r="U15" s="73">
        <v>3</v>
      </c>
      <c r="V15" s="73">
        <v>34</v>
      </c>
      <c r="W15" s="96">
        <v>4540</v>
      </c>
      <c r="X15" s="96">
        <v>1402</v>
      </c>
      <c r="Y15" s="96">
        <v>37629</v>
      </c>
      <c r="Z15" s="96"/>
      <c r="AA15" s="96">
        <v>8260</v>
      </c>
      <c r="AB15" s="96"/>
      <c r="AC15" s="96">
        <v>5476.8</v>
      </c>
      <c r="AD15" s="96">
        <v>3534.5</v>
      </c>
      <c r="AE15" s="96">
        <v>5476.8</v>
      </c>
      <c r="AF15" s="96">
        <v>2783.2</v>
      </c>
      <c r="AG15" s="96">
        <v>1701.4</v>
      </c>
      <c r="AH15" s="96"/>
      <c r="AI15" s="96">
        <v>1803.5</v>
      </c>
      <c r="AJ15" s="96">
        <v>48.1</v>
      </c>
      <c r="AK15" s="96"/>
      <c r="AL15" s="96"/>
      <c r="AM15" s="96">
        <v>81</v>
      </c>
      <c r="AN15" s="96"/>
      <c r="AO15" s="96"/>
      <c r="AP15" s="96"/>
      <c r="AQ15" s="96">
        <v>42</v>
      </c>
      <c r="AR15" s="96">
        <v>2173.4</v>
      </c>
      <c r="AS15" s="96">
        <v>1359.6</v>
      </c>
      <c r="AT15" s="96">
        <v>37</v>
      </c>
      <c r="AU15" s="96">
        <v>2965</v>
      </c>
      <c r="AV15" s="96">
        <v>1939.4</v>
      </c>
      <c r="AW15" s="96">
        <v>2</v>
      </c>
      <c r="AX15" s="96">
        <v>338.4</v>
      </c>
      <c r="AY15" s="96">
        <v>235.5</v>
      </c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>
        <v>6</v>
      </c>
      <c r="BK15" s="96"/>
      <c r="BL15" s="73">
        <v>51</v>
      </c>
      <c r="BM15" s="73" t="s">
        <v>3</v>
      </c>
      <c r="BN15" s="74" t="s">
        <v>78</v>
      </c>
      <c r="BO15" s="74"/>
      <c r="BP15" s="92" t="s">
        <v>79</v>
      </c>
      <c r="BQ15" s="75"/>
      <c r="BR15" s="76"/>
      <c r="BS15" s="76"/>
      <c r="BT15" s="76"/>
      <c r="BU15" s="77"/>
      <c r="BV15" s="78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8"/>
      <c r="CJ15" s="76"/>
      <c r="CK15" s="76"/>
      <c r="CL15" s="16"/>
      <c r="CM15" s="76"/>
      <c r="CN15" s="76"/>
      <c r="CO15" s="79"/>
      <c r="CP15" s="80"/>
      <c r="CQ15" s="81"/>
      <c r="CR15" s="82"/>
      <c r="CS15" s="83"/>
      <c r="CT15" s="84"/>
      <c r="CU15" s="61"/>
      <c r="CV15" s="62"/>
      <c r="CW15" s="85"/>
      <c r="CX15" s="62"/>
      <c r="CY15" s="86"/>
      <c r="CZ15" s="87"/>
      <c r="DA15" s="88"/>
      <c r="DB15" s="16"/>
      <c r="DC15" s="89"/>
      <c r="DD15" s="90"/>
      <c r="DE15" s="59"/>
      <c r="DF15" s="59"/>
      <c r="DG15" s="59"/>
      <c r="DH15" s="59"/>
      <c r="DI15" s="59"/>
      <c r="DJ15" s="59"/>
      <c r="DK15" s="59"/>
      <c r="DL15" s="59"/>
      <c r="DM15" s="59"/>
      <c r="DN15" s="93"/>
      <c r="DO15" s="93"/>
      <c r="DP15" s="93"/>
      <c r="DQ15" s="93"/>
      <c r="DR15" s="61"/>
      <c r="DS15" s="62"/>
      <c r="DT15" s="63"/>
      <c r="DU15" s="64">
        <v>1835</v>
      </c>
      <c r="DV15" s="65">
        <v>1803.5</v>
      </c>
      <c r="DW15" s="66">
        <v>10944414.963559296</v>
      </c>
      <c r="DX15" s="67">
        <f t="shared" si="0"/>
        <v>1786.9</v>
      </c>
      <c r="DY15" s="68">
        <f t="shared" si="0"/>
        <v>1755.4</v>
      </c>
      <c r="DZ15" s="68">
        <f t="shared" si="1"/>
        <v>10657534.11356082</v>
      </c>
      <c r="EA15" s="21">
        <v>48.1</v>
      </c>
      <c r="EB15" s="21">
        <v>48.1</v>
      </c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</row>
    <row r="16" spans="1:207" s="7" customFormat="1" ht="49.9" customHeight="1" x14ac:dyDescent="0.25">
      <c r="A16" s="20">
        <v>12</v>
      </c>
      <c r="B16" s="20">
        <v>772</v>
      </c>
      <c r="C16" s="20"/>
      <c r="D16" s="20" t="s">
        <v>7</v>
      </c>
      <c r="E16" s="30" t="s">
        <v>2</v>
      </c>
      <c r="F16" s="31">
        <v>91</v>
      </c>
      <c r="G16" s="70" t="s">
        <v>9</v>
      </c>
      <c r="H16" s="73" t="s">
        <v>3</v>
      </c>
      <c r="I16" s="98" t="s">
        <v>80</v>
      </c>
      <c r="J16" s="73">
        <v>9</v>
      </c>
      <c r="K16" s="73">
        <v>101</v>
      </c>
      <c r="L16" s="73" t="s">
        <v>3</v>
      </c>
      <c r="M16" s="73"/>
      <c r="N16" s="71">
        <v>1951.1999999999998</v>
      </c>
      <c r="O16" s="71">
        <v>327.9</v>
      </c>
      <c r="P16" s="96">
        <v>1623.3</v>
      </c>
      <c r="Q16" s="73">
        <v>1964</v>
      </c>
      <c r="R16" s="73" t="s">
        <v>5</v>
      </c>
      <c r="S16" s="73">
        <v>1988</v>
      </c>
      <c r="T16" s="73">
        <v>6</v>
      </c>
      <c r="U16" s="73">
        <v>2</v>
      </c>
      <c r="V16" s="73">
        <v>18</v>
      </c>
      <c r="W16" s="96">
        <v>1918</v>
      </c>
      <c r="X16" s="96"/>
      <c r="Y16" s="96">
        <v>7534</v>
      </c>
      <c r="Z16" s="96"/>
      <c r="AA16" s="96">
        <v>1951.2</v>
      </c>
      <c r="AB16" s="96">
        <v>0</v>
      </c>
      <c r="AC16" s="96">
        <v>1623.3</v>
      </c>
      <c r="AD16" s="96">
        <v>1048.2</v>
      </c>
      <c r="AE16" s="96">
        <v>1623.3</v>
      </c>
      <c r="AF16" s="96">
        <v>327.9</v>
      </c>
      <c r="AG16" s="96"/>
      <c r="AH16" s="96"/>
      <c r="AI16" s="96"/>
      <c r="AJ16" s="96">
        <v>47.2</v>
      </c>
      <c r="AK16" s="96"/>
      <c r="AL16" s="96"/>
      <c r="AM16" s="96">
        <v>40</v>
      </c>
      <c r="AN16" s="96">
        <v>10</v>
      </c>
      <c r="AO16" s="96">
        <v>354.4</v>
      </c>
      <c r="AP16" s="96">
        <v>184.6</v>
      </c>
      <c r="AQ16" s="96">
        <v>30</v>
      </c>
      <c r="AR16" s="96">
        <v>1268.5999999999999</v>
      </c>
      <c r="AS16" s="96">
        <v>863.6</v>
      </c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73">
        <v>101</v>
      </c>
      <c r="BM16" s="73" t="s">
        <v>3</v>
      </c>
      <c r="BN16" s="74" t="s">
        <v>81</v>
      </c>
      <c r="BO16" s="74"/>
      <c r="BP16" s="92" t="s">
        <v>167</v>
      </c>
      <c r="BQ16" s="75"/>
      <c r="BR16" s="76"/>
      <c r="BS16" s="76"/>
      <c r="BT16" s="76"/>
      <c r="BU16" s="77"/>
      <c r="BV16" s="78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8"/>
      <c r="CJ16" s="76"/>
      <c r="CK16" s="76"/>
      <c r="CL16" s="16"/>
      <c r="CM16" s="76"/>
      <c r="CN16" s="76"/>
      <c r="CO16" s="79"/>
      <c r="CP16" s="80"/>
      <c r="CQ16" s="81"/>
      <c r="CR16" s="82"/>
      <c r="CS16" s="83"/>
      <c r="CT16" s="84"/>
      <c r="CU16" s="61"/>
      <c r="CV16" s="62"/>
      <c r="CW16" s="85"/>
      <c r="CX16" s="62"/>
      <c r="CY16" s="86"/>
      <c r="CZ16" s="87"/>
      <c r="DA16" s="88"/>
      <c r="DB16" s="16"/>
      <c r="DC16" s="89"/>
      <c r="DD16" s="90"/>
      <c r="DE16" s="59"/>
      <c r="DF16" s="59"/>
      <c r="DG16" s="59"/>
      <c r="DH16" s="59"/>
      <c r="DI16" s="59"/>
      <c r="DJ16" s="59"/>
      <c r="DK16" s="59"/>
      <c r="DL16" s="59"/>
      <c r="DM16" s="59"/>
      <c r="DN16" s="93"/>
      <c r="DO16" s="93"/>
      <c r="DP16" s="93"/>
      <c r="DQ16" s="93"/>
      <c r="DR16" s="61"/>
      <c r="DS16" s="62"/>
      <c r="DT16" s="63"/>
      <c r="DU16" s="64">
        <v>327.9</v>
      </c>
      <c r="DV16" s="65"/>
      <c r="DW16" s="66">
        <v>1467787.9186654366</v>
      </c>
      <c r="DX16" s="67">
        <f t="shared" si="0"/>
        <v>280.7</v>
      </c>
      <c r="DY16" s="68">
        <f t="shared" si="0"/>
        <v>0</v>
      </c>
      <c r="DZ16" s="68">
        <f t="shared" si="1"/>
        <v>1256505.2417486673</v>
      </c>
      <c r="EA16" s="21">
        <v>47.2</v>
      </c>
      <c r="EB16" s="21">
        <v>0</v>
      </c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</row>
    <row r="17" spans="1:205" s="7" customFormat="1" ht="49.9" customHeight="1" x14ac:dyDescent="0.25">
      <c r="A17" s="20">
        <v>13</v>
      </c>
      <c r="B17" s="20">
        <v>789</v>
      </c>
      <c r="C17" s="20"/>
      <c r="D17" s="20" t="s">
        <v>7</v>
      </c>
      <c r="E17" s="30" t="s">
        <v>2</v>
      </c>
      <c r="F17" s="31">
        <v>108</v>
      </c>
      <c r="G17" s="70" t="s">
        <v>9</v>
      </c>
      <c r="H17" s="73" t="s">
        <v>3</v>
      </c>
      <c r="I17" s="98" t="s">
        <v>82</v>
      </c>
      <c r="J17" s="73">
        <v>12</v>
      </c>
      <c r="K17" s="73">
        <v>122</v>
      </c>
      <c r="L17" s="73" t="s">
        <v>3</v>
      </c>
      <c r="M17" s="73"/>
      <c r="N17" s="71">
        <v>7019.8</v>
      </c>
      <c r="O17" s="71">
        <v>448.2</v>
      </c>
      <c r="P17" s="96">
        <v>6571.6</v>
      </c>
      <c r="Q17" s="73">
        <v>1987</v>
      </c>
      <c r="R17" s="73" t="s">
        <v>6</v>
      </c>
      <c r="S17" s="73">
        <v>1987</v>
      </c>
      <c r="T17" s="73">
        <v>9</v>
      </c>
      <c r="U17" s="73">
        <v>3</v>
      </c>
      <c r="V17" s="73" t="s">
        <v>4</v>
      </c>
      <c r="W17" s="96"/>
      <c r="X17" s="96">
        <v>1002</v>
      </c>
      <c r="Y17" s="96">
        <v>26062</v>
      </c>
      <c r="Z17" s="96">
        <v>6770.3</v>
      </c>
      <c r="AA17" s="96">
        <v>0</v>
      </c>
      <c r="AB17" s="96">
        <v>0</v>
      </c>
      <c r="AC17" s="96">
        <v>6322.1</v>
      </c>
      <c r="AD17" s="96">
        <v>3913.2</v>
      </c>
      <c r="AE17" s="96">
        <v>6571.6</v>
      </c>
      <c r="AF17" s="96">
        <v>448.2</v>
      </c>
      <c r="AG17" s="96"/>
      <c r="AH17" s="96"/>
      <c r="AI17" s="96">
        <v>0</v>
      </c>
      <c r="AJ17" s="96">
        <v>45.7</v>
      </c>
      <c r="AK17" s="96"/>
      <c r="AL17" s="96"/>
      <c r="AM17" s="96">
        <v>143</v>
      </c>
      <c r="AN17" s="96">
        <v>53</v>
      </c>
      <c r="AO17" s="96">
        <v>1599.2</v>
      </c>
      <c r="AP17" s="96">
        <v>844.4</v>
      </c>
      <c r="AQ17" s="96">
        <v>45</v>
      </c>
      <c r="AR17" s="96">
        <v>2103.9</v>
      </c>
      <c r="AS17" s="96">
        <v>1255.7</v>
      </c>
      <c r="AT17" s="96">
        <v>45</v>
      </c>
      <c r="AU17" s="96">
        <v>2619</v>
      </c>
      <c r="AV17" s="96">
        <v>1813</v>
      </c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>
        <v>3</v>
      </c>
      <c r="BK17" s="96"/>
      <c r="BL17" s="73">
        <v>122</v>
      </c>
      <c r="BM17" s="73" t="s">
        <v>3</v>
      </c>
      <c r="BN17" s="74" t="s">
        <v>83</v>
      </c>
      <c r="BO17" s="74"/>
      <c r="BP17" s="92" t="s">
        <v>168</v>
      </c>
      <c r="BQ17" s="75"/>
      <c r="BR17" s="76"/>
      <c r="BS17" s="76"/>
      <c r="BT17" s="76"/>
      <c r="BU17" s="77"/>
      <c r="BV17" s="78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8"/>
      <c r="CJ17" s="76"/>
      <c r="CK17" s="76"/>
      <c r="CL17" s="16"/>
      <c r="CM17" s="76"/>
      <c r="CN17" s="76"/>
      <c r="CO17" s="79"/>
      <c r="CP17" s="80"/>
      <c r="CQ17" s="81"/>
      <c r="CR17" s="82"/>
      <c r="CS17" s="83"/>
      <c r="CT17" s="84"/>
      <c r="CU17" s="61"/>
      <c r="CV17" s="62"/>
      <c r="CW17" s="85"/>
      <c r="CX17" s="62"/>
      <c r="CY17" s="86"/>
      <c r="CZ17" s="87"/>
      <c r="DA17" s="88"/>
      <c r="DB17" s="16"/>
      <c r="DC17" s="89"/>
      <c r="DD17" s="90"/>
      <c r="DE17" s="59"/>
      <c r="DF17" s="59"/>
      <c r="DG17" s="59"/>
      <c r="DH17" s="59"/>
      <c r="DI17" s="59"/>
      <c r="DJ17" s="59"/>
      <c r="DK17" s="59"/>
      <c r="DL17" s="59"/>
      <c r="DM17" s="59"/>
      <c r="DN17" s="93"/>
      <c r="DO17" s="93"/>
      <c r="DP17" s="93"/>
      <c r="DQ17" s="93"/>
      <c r="DR17" s="61"/>
      <c r="DS17" s="62"/>
      <c r="DT17" s="63"/>
      <c r="DU17" s="64">
        <v>448.2</v>
      </c>
      <c r="DV17" s="65"/>
      <c r="DW17" s="66">
        <v>3174897.9144704975</v>
      </c>
      <c r="DX17" s="67">
        <f t="shared" si="0"/>
        <v>402.5</v>
      </c>
      <c r="DY17" s="68">
        <f t="shared" si="0"/>
        <v>0</v>
      </c>
      <c r="DZ17" s="68">
        <f t="shared" si="1"/>
        <v>2851174.4992734832</v>
      </c>
      <c r="EA17" s="21">
        <v>45.7</v>
      </c>
      <c r="EB17" s="21">
        <v>0</v>
      </c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</row>
    <row r="18" spans="1:205" s="7" customFormat="1" ht="49.9" customHeight="1" x14ac:dyDescent="0.25">
      <c r="A18" s="20">
        <v>14</v>
      </c>
      <c r="B18" s="20">
        <v>838</v>
      </c>
      <c r="C18" s="20"/>
      <c r="D18" s="20" t="s">
        <v>7</v>
      </c>
      <c r="E18" s="30" t="s">
        <v>2</v>
      </c>
      <c r="F18" s="31">
        <v>157</v>
      </c>
      <c r="G18" s="70" t="s">
        <v>9</v>
      </c>
      <c r="H18" s="73" t="s">
        <v>3</v>
      </c>
      <c r="I18" s="98" t="s">
        <v>84</v>
      </c>
      <c r="J18" s="73">
        <v>5</v>
      </c>
      <c r="K18" s="73">
        <v>177</v>
      </c>
      <c r="L18" s="73" t="s">
        <v>3</v>
      </c>
      <c r="M18" s="73"/>
      <c r="N18" s="71">
        <v>3944.5</v>
      </c>
      <c r="O18" s="71">
        <v>148.4</v>
      </c>
      <c r="P18" s="96">
        <v>3796.1</v>
      </c>
      <c r="Q18" s="73">
        <v>1969</v>
      </c>
      <c r="R18" s="73" t="s">
        <v>5</v>
      </c>
      <c r="S18" s="73">
        <v>1986</v>
      </c>
      <c r="T18" s="73">
        <v>5</v>
      </c>
      <c r="U18" s="73">
        <v>4</v>
      </c>
      <c r="V18" s="73">
        <v>8</v>
      </c>
      <c r="W18" s="96">
        <v>2969</v>
      </c>
      <c r="X18" s="96">
        <v>1001</v>
      </c>
      <c r="Y18" s="96">
        <v>17270</v>
      </c>
      <c r="Z18" s="96"/>
      <c r="AA18" s="96">
        <v>3944.5</v>
      </c>
      <c r="AB18" s="96">
        <v>0</v>
      </c>
      <c r="AC18" s="96">
        <v>3796.1</v>
      </c>
      <c r="AD18" s="96">
        <v>2599.3000000000002</v>
      </c>
      <c r="AE18" s="96">
        <v>3796.1</v>
      </c>
      <c r="AF18" s="96">
        <v>148.4</v>
      </c>
      <c r="AG18" s="96"/>
      <c r="AH18" s="96"/>
      <c r="AI18" s="96">
        <v>51.8</v>
      </c>
      <c r="AJ18" s="96">
        <v>51.8</v>
      </c>
      <c r="AK18" s="96"/>
      <c r="AL18" s="96"/>
      <c r="AM18" s="96">
        <v>80</v>
      </c>
      <c r="AN18" s="96">
        <v>12</v>
      </c>
      <c r="AO18" s="96">
        <v>379.9</v>
      </c>
      <c r="AP18" s="96">
        <v>162.30000000000001</v>
      </c>
      <c r="AQ18" s="96">
        <v>34</v>
      </c>
      <c r="AR18" s="96">
        <v>1565.7</v>
      </c>
      <c r="AS18" s="96">
        <v>1044.8</v>
      </c>
      <c r="AT18" s="96">
        <v>23</v>
      </c>
      <c r="AU18" s="96">
        <v>1105.7</v>
      </c>
      <c r="AV18" s="96">
        <v>1044.8</v>
      </c>
      <c r="AW18" s="96">
        <v>11</v>
      </c>
      <c r="AX18" s="96">
        <v>744.8</v>
      </c>
      <c r="AY18" s="96">
        <v>512.20000000000005</v>
      </c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73">
        <v>177</v>
      </c>
      <c r="BM18" s="73" t="s">
        <v>3</v>
      </c>
      <c r="BN18" s="74" t="s">
        <v>85</v>
      </c>
      <c r="BO18" s="74"/>
      <c r="BP18" s="92" t="s">
        <v>169</v>
      </c>
      <c r="BQ18" s="75"/>
      <c r="BR18" s="76"/>
      <c r="BS18" s="76"/>
      <c r="BT18" s="76"/>
      <c r="BU18" s="77"/>
      <c r="BV18" s="78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8"/>
      <c r="CJ18" s="76"/>
      <c r="CK18" s="76"/>
      <c r="CL18" s="16"/>
      <c r="CM18" s="76"/>
      <c r="CN18" s="76"/>
      <c r="CO18" s="79"/>
      <c r="CP18" s="80"/>
      <c r="CQ18" s="81"/>
      <c r="CR18" s="82"/>
      <c r="CS18" s="83"/>
      <c r="CT18" s="84"/>
      <c r="CU18" s="61"/>
      <c r="CV18" s="62"/>
      <c r="CW18" s="85"/>
      <c r="CX18" s="62"/>
      <c r="CY18" s="86"/>
      <c r="CZ18" s="87"/>
      <c r="DA18" s="88"/>
      <c r="DB18" s="16"/>
      <c r="DC18" s="89"/>
      <c r="DD18" s="90"/>
      <c r="DE18" s="59"/>
      <c r="DF18" s="59"/>
      <c r="DG18" s="59"/>
      <c r="DH18" s="59"/>
      <c r="DI18" s="59"/>
      <c r="DJ18" s="59"/>
      <c r="DK18" s="59"/>
      <c r="DL18" s="59"/>
      <c r="DM18" s="59"/>
      <c r="DN18" s="93"/>
      <c r="DO18" s="93"/>
      <c r="DP18" s="93"/>
      <c r="DQ18" s="93"/>
      <c r="DR18" s="61"/>
      <c r="DS18" s="62"/>
      <c r="DT18" s="63"/>
      <c r="DU18" s="64">
        <v>148.4</v>
      </c>
      <c r="DV18" s="65">
        <v>51.8</v>
      </c>
      <c r="DW18" s="66">
        <v>825689.69937888207</v>
      </c>
      <c r="DX18" s="67">
        <f t="shared" si="0"/>
        <v>96.600000000000009</v>
      </c>
      <c r="DY18" s="68">
        <f t="shared" si="0"/>
        <v>0</v>
      </c>
      <c r="DZ18" s="68">
        <f t="shared" si="1"/>
        <v>537477.25714285718</v>
      </c>
      <c r="EA18" s="21">
        <v>51.8</v>
      </c>
      <c r="EB18" s="21">
        <v>51.8</v>
      </c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</row>
    <row r="19" spans="1:205" s="7" customFormat="1" ht="49.9" customHeight="1" x14ac:dyDescent="0.25">
      <c r="A19" s="20">
        <v>15</v>
      </c>
      <c r="B19" s="20">
        <v>926</v>
      </c>
      <c r="C19" s="20"/>
      <c r="D19" s="20" t="s">
        <v>7</v>
      </c>
      <c r="E19" s="30" t="s">
        <v>2</v>
      </c>
      <c r="F19" s="31">
        <v>245</v>
      </c>
      <c r="G19" s="70" t="s">
        <v>9</v>
      </c>
      <c r="H19" s="73" t="s">
        <v>3</v>
      </c>
      <c r="I19" s="98" t="s">
        <v>86</v>
      </c>
      <c r="J19" s="73">
        <v>10</v>
      </c>
      <c r="K19" s="73">
        <v>282</v>
      </c>
      <c r="L19" s="73" t="s">
        <v>3</v>
      </c>
      <c r="M19" s="73"/>
      <c r="N19" s="71">
        <v>4330.3999999999996</v>
      </c>
      <c r="O19" s="71">
        <v>322.7</v>
      </c>
      <c r="P19" s="96">
        <v>4007.7</v>
      </c>
      <c r="Q19" s="73">
        <v>1986</v>
      </c>
      <c r="R19" s="73" t="s">
        <v>6</v>
      </c>
      <c r="S19" s="73">
        <v>1995</v>
      </c>
      <c r="T19" s="73">
        <v>9</v>
      </c>
      <c r="U19" s="73">
        <v>2</v>
      </c>
      <c r="V19" s="73">
        <v>5</v>
      </c>
      <c r="W19" s="96" t="s">
        <v>4</v>
      </c>
      <c r="X19" s="96">
        <v>755</v>
      </c>
      <c r="Y19" s="96">
        <v>16030</v>
      </c>
      <c r="Z19" s="96">
        <v>4153.8999999999996</v>
      </c>
      <c r="AA19" s="96">
        <v>0</v>
      </c>
      <c r="AB19" s="96">
        <v>0</v>
      </c>
      <c r="AC19" s="96">
        <v>3831.2</v>
      </c>
      <c r="AD19" s="96">
        <v>2622.3</v>
      </c>
      <c r="AE19" s="96">
        <v>4007.7</v>
      </c>
      <c r="AF19" s="96">
        <v>322.7</v>
      </c>
      <c r="AG19" s="96"/>
      <c r="AH19" s="96"/>
      <c r="AI19" s="96">
        <v>17.3</v>
      </c>
      <c r="AJ19" s="96">
        <v>17.3</v>
      </c>
      <c r="AK19" s="96"/>
      <c r="AL19" s="96">
        <v>305.39999999999998</v>
      </c>
      <c r="AM19" s="96">
        <v>72</v>
      </c>
      <c r="AN19" s="96"/>
      <c r="AO19" s="96"/>
      <c r="AP19" s="96"/>
      <c r="AQ19" s="96">
        <v>18</v>
      </c>
      <c r="AR19" s="96">
        <v>776.6</v>
      </c>
      <c r="AS19" s="96">
        <v>492.2</v>
      </c>
      <c r="AT19" s="96">
        <v>54</v>
      </c>
      <c r="AU19" s="96">
        <v>3405.6</v>
      </c>
      <c r="AV19" s="96">
        <v>2130.1</v>
      </c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>
        <v>2</v>
      </c>
      <c r="BK19" s="96"/>
      <c r="BL19" s="73">
        <v>282</v>
      </c>
      <c r="BM19" s="73" t="s">
        <v>3</v>
      </c>
      <c r="BN19" s="74" t="s">
        <v>87</v>
      </c>
      <c r="BO19" s="74"/>
      <c r="BP19" s="92" t="s">
        <v>88</v>
      </c>
      <c r="BQ19" s="75"/>
      <c r="BR19" s="76"/>
      <c r="BS19" s="76"/>
      <c r="BT19" s="76"/>
      <c r="BU19" s="77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8"/>
      <c r="CJ19" s="76"/>
      <c r="CK19" s="76"/>
      <c r="CL19" s="16"/>
      <c r="CM19" s="76"/>
      <c r="CN19" s="76"/>
      <c r="CO19" s="79"/>
      <c r="CP19" s="80"/>
      <c r="CQ19" s="81"/>
      <c r="CR19" s="82"/>
      <c r="CS19" s="83"/>
      <c r="CT19" s="84"/>
      <c r="CU19" s="61"/>
      <c r="CV19" s="63"/>
      <c r="CW19" s="85"/>
      <c r="CX19" s="62"/>
      <c r="CY19" s="86"/>
      <c r="CZ19" s="87"/>
      <c r="DA19" s="88"/>
      <c r="DB19" s="16"/>
      <c r="DC19" s="89"/>
      <c r="DD19" s="90"/>
      <c r="DE19" s="59"/>
      <c r="DF19" s="59"/>
      <c r="DG19" s="59"/>
      <c r="DH19" s="59"/>
      <c r="DI19" s="59"/>
      <c r="DJ19" s="59"/>
      <c r="DK19" s="59"/>
      <c r="DL19" s="59"/>
      <c r="DM19" s="59"/>
      <c r="DN19" s="91"/>
      <c r="DO19" s="91"/>
      <c r="DP19" s="91"/>
      <c r="DQ19" s="91"/>
      <c r="DR19" s="61"/>
      <c r="DS19" s="62"/>
      <c r="DT19" s="63"/>
      <c r="DU19" s="64">
        <v>322.7</v>
      </c>
      <c r="DV19" s="97">
        <v>17.3</v>
      </c>
      <c r="DW19" s="66">
        <v>3488476.6471688529</v>
      </c>
      <c r="DX19" s="67">
        <f t="shared" si="0"/>
        <v>305.39999999999998</v>
      </c>
      <c r="DY19" s="68">
        <f t="shared" si="0"/>
        <v>0</v>
      </c>
      <c r="DZ19" s="68">
        <f t="shared" si="1"/>
        <v>3301458.8411694071</v>
      </c>
      <c r="EA19" s="69">
        <v>17.3</v>
      </c>
      <c r="EB19" s="69">
        <v>17.3</v>
      </c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</row>
    <row r="20" spans="1:205" s="7" customFormat="1" ht="49.9" customHeight="1" x14ac:dyDescent="0.25">
      <c r="A20" s="20">
        <v>16</v>
      </c>
      <c r="B20" s="20">
        <v>1036</v>
      </c>
      <c r="C20" s="20"/>
      <c r="D20" s="20" t="s">
        <v>7</v>
      </c>
      <c r="E20" s="30" t="s">
        <v>2</v>
      </c>
      <c r="F20" s="31">
        <v>355</v>
      </c>
      <c r="G20" s="70" t="s">
        <v>9</v>
      </c>
      <c r="H20" s="73"/>
      <c r="I20" s="98"/>
      <c r="J20" s="73"/>
      <c r="K20" s="73">
        <v>447</v>
      </c>
      <c r="L20" s="73" t="s">
        <v>3</v>
      </c>
      <c r="M20" s="73"/>
      <c r="N20" s="71">
        <v>689.6</v>
      </c>
      <c r="O20" s="71">
        <v>0</v>
      </c>
      <c r="P20" s="96"/>
      <c r="Q20" s="73"/>
      <c r="R20" s="73"/>
      <c r="S20" s="73"/>
      <c r="T20" s="73"/>
      <c r="U20" s="73"/>
      <c r="V20" s="73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73">
        <v>447</v>
      </c>
      <c r="BM20" s="73" t="s">
        <v>3</v>
      </c>
      <c r="BN20" s="74"/>
      <c r="BO20" s="74"/>
      <c r="BP20" s="92" t="s">
        <v>89</v>
      </c>
      <c r="BQ20" s="75"/>
      <c r="BR20" s="76"/>
      <c r="BS20" s="76"/>
      <c r="BT20" s="76"/>
      <c r="BU20" s="77"/>
      <c r="BV20" s="78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8"/>
      <c r="CJ20" s="76"/>
      <c r="CK20" s="76"/>
      <c r="CL20" s="16"/>
      <c r="CM20" s="76"/>
      <c r="CN20" s="76"/>
      <c r="CO20" s="79"/>
      <c r="CP20" s="80"/>
      <c r="CQ20" s="81"/>
      <c r="CR20" s="82"/>
      <c r="CS20" s="83"/>
      <c r="CT20" s="84"/>
      <c r="CU20" s="61"/>
      <c r="CV20" s="62"/>
      <c r="CW20" s="85"/>
      <c r="CX20" s="62"/>
      <c r="CY20" s="86"/>
      <c r="CZ20" s="87"/>
      <c r="DA20" s="88"/>
      <c r="DB20" s="16"/>
      <c r="DC20" s="89"/>
      <c r="DD20" s="90"/>
      <c r="DE20" s="59"/>
      <c r="DF20" s="59"/>
      <c r="DG20" s="59"/>
      <c r="DH20" s="59"/>
      <c r="DI20" s="59"/>
      <c r="DJ20" s="59"/>
      <c r="DK20" s="59"/>
      <c r="DL20" s="59"/>
      <c r="DM20" s="59"/>
      <c r="DN20" s="93"/>
      <c r="DO20" s="93"/>
      <c r="DP20" s="93"/>
      <c r="DQ20" s="93"/>
      <c r="DR20" s="61"/>
      <c r="DS20" s="62"/>
      <c r="DT20" s="63"/>
      <c r="DU20" s="64">
        <v>689.6</v>
      </c>
      <c r="DV20" s="97"/>
      <c r="DW20" s="66">
        <v>3866211.9999999995</v>
      </c>
      <c r="DX20" s="67">
        <f t="shared" si="0"/>
        <v>661.9</v>
      </c>
      <c r="DY20" s="68">
        <f t="shared" si="0"/>
        <v>0</v>
      </c>
      <c r="DZ20" s="68">
        <f t="shared" si="1"/>
        <v>3710913.1711136885</v>
      </c>
      <c r="EA20" s="21">
        <v>27.7</v>
      </c>
      <c r="EB20" s="21">
        <v>0</v>
      </c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</row>
    <row r="21" spans="1:205" s="7" customFormat="1" ht="49.9" customHeight="1" x14ac:dyDescent="0.25">
      <c r="A21" s="20">
        <v>17</v>
      </c>
      <c r="B21" s="20">
        <v>1047</v>
      </c>
      <c r="C21" s="20"/>
      <c r="D21" s="20" t="s">
        <v>7</v>
      </c>
      <c r="E21" s="30" t="s">
        <v>2</v>
      </c>
      <c r="F21" s="31">
        <v>366</v>
      </c>
      <c r="G21" s="70" t="s">
        <v>9</v>
      </c>
      <c r="H21" s="73" t="s">
        <v>3</v>
      </c>
      <c r="I21" s="98" t="s">
        <v>90</v>
      </c>
      <c r="J21" s="73">
        <v>4</v>
      </c>
      <c r="K21" s="73">
        <v>458</v>
      </c>
      <c r="L21" s="73" t="s">
        <v>3</v>
      </c>
      <c r="M21" s="73"/>
      <c r="N21" s="71">
        <v>4887.7</v>
      </c>
      <c r="O21" s="71">
        <v>294.5</v>
      </c>
      <c r="P21" s="96">
        <v>4593.2</v>
      </c>
      <c r="Q21" s="73">
        <v>1966</v>
      </c>
      <c r="R21" s="73" t="s">
        <v>5</v>
      </c>
      <c r="S21" s="73">
        <v>1994</v>
      </c>
      <c r="T21" s="73">
        <v>5</v>
      </c>
      <c r="U21" s="73">
        <v>6</v>
      </c>
      <c r="V21" s="73">
        <v>21</v>
      </c>
      <c r="W21" s="96">
        <v>5428</v>
      </c>
      <c r="X21" s="96">
        <v>1332</v>
      </c>
      <c r="Y21" s="96">
        <v>18459</v>
      </c>
      <c r="Z21" s="96"/>
      <c r="AA21" s="96">
        <v>4887.7</v>
      </c>
      <c r="AB21" s="96">
        <v>0</v>
      </c>
      <c r="AC21" s="96">
        <v>4593.2</v>
      </c>
      <c r="AD21" s="96">
        <v>2974.1</v>
      </c>
      <c r="AE21" s="96">
        <v>4593.2</v>
      </c>
      <c r="AF21" s="96">
        <v>294.5</v>
      </c>
      <c r="AG21" s="96"/>
      <c r="AH21" s="96"/>
      <c r="AI21" s="96">
        <v>43.7</v>
      </c>
      <c r="AJ21" s="96">
        <v>43.7</v>
      </c>
      <c r="AK21" s="96"/>
      <c r="AL21" s="96"/>
      <c r="AM21" s="96">
        <v>114</v>
      </c>
      <c r="AN21" s="96">
        <v>29</v>
      </c>
      <c r="AO21" s="96">
        <v>887</v>
      </c>
      <c r="AP21" s="96">
        <v>520.4</v>
      </c>
      <c r="AQ21" s="96">
        <v>85</v>
      </c>
      <c r="AR21" s="96">
        <v>3706.2</v>
      </c>
      <c r="AS21" s="96">
        <v>2453.6999999999998</v>
      </c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73">
        <v>458</v>
      </c>
      <c r="BM21" s="73" t="s">
        <v>3</v>
      </c>
      <c r="BN21" s="74" t="s">
        <v>91</v>
      </c>
      <c r="BO21" s="74"/>
      <c r="BP21" s="92" t="s">
        <v>92</v>
      </c>
      <c r="BQ21" s="75"/>
      <c r="BR21" s="76"/>
      <c r="BS21" s="76"/>
      <c r="BT21" s="76"/>
      <c r="BU21" s="77"/>
      <c r="BV21" s="78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8"/>
      <c r="CJ21" s="76"/>
      <c r="CK21" s="76"/>
      <c r="CL21" s="16"/>
      <c r="CM21" s="76"/>
      <c r="CN21" s="76"/>
      <c r="CO21" s="79"/>
      <c r="CP21" s="80"/>
      <c r="CQ21" s="81"/>
      <c r="CR21" s="82"/>
      <c r="CS21" s="83"/>
      <c r="CT21" s="84"/>
      <c r="CU21" s="61"/>
      <c r="CV21" s="62"/>
      <c r="CW21" s="85"/>
      <c r="CX21" s="62"/>
      <c r="CY21" s="86"/>
      <c r="CZ21" s="87"/>
      <c r="DA21" s="88"/>
      <c r="DB21" s="16"/>
      <c r="DC21" s="89"/>
      <c r="DD21" s="90"/>
      <c r="DE21" s="59"/>
      <c r="DF21" s="59"/>
      <c r="DG21" s="59"/>
      <c r="DH21" s="59"/>
      <c r="DI21" s="59"/>
      <c r="DJ21" s="59"/>
      <c r="DK21" s="59"/>
      <c r="DL21" s="59"/>
      <c r="DM21" s="59"/>
      <c r="DN21" s="93"/>
      <c r="DO21" s="93"/>
      <c r="DP21" s="93"/>
      <c r="DQ21" s="93"/>
      <c r="DR21" s="61"/>
      <c r="DS21" s="62"/>
      <c r="DT21" s="63"/>
      <c r="DU21" s="64">
        <v>119.1</v>
      </c>
      <c r="DV21" s="97">
        <v>43.7</v>
      </c>
      <c r="DW21" s="66">
        <v>516096.8484972482</v>
      </c>
      <c r="DX21" s="67">
        <f t="shared" ref="DX21:DY52" si="2">DU21-EA21</f>
        <v>75.399999999999991</v>
      </c>
      <c r="DY21" s="68">
        <f t="shared" si="2"/>
        <v>0</v>
      </c>
      <c r="DZ21" s="68">
        <f t="shared" si="1"/>
        <v>326731.33817541995</v>
      </c>
      <c r="EA21" s="21">
        <v>43.7</v>
      </c>
      <c r="EB21" s="21">
        <v>43.7</v>
      </c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</row>
    <row r="22" spans="1:205" s="7" customFormat="1" ht="49.9" customHeight="1" x14ac:dyDescent="0.25">
      <c r="A22" s="20">
        <v>18</v>
      </c>
      <c r="B22" s="20">
        <v>1059</v>
      </c>
      <c r="C22" s="20"/>
      <c r="D22" s="20" t="s">
        <v>7</v>
      </c>
      <c r="E22" s="30" t="s">
        <v>2</v>
      </c>
      <c r="F22" s="31">
        <v>378</v>
      </c>
      <c r="G22" s="70" t="s">
        <v>9</v>
      </c>
      <c r="H22" s="73" t="s">
        <v>3</v>
      </c>
      <c r="I22" s="98" t="s">
        <v>93</v>
      </c>
      <c r="J22" s="73">
        <v>4</v>
      </c>
      <c r="K22" s="73">
        <v>471</v>
      </c>
      <c r="L22" s="73" t="s">
        <v>3</v>
      </c>
      <c r="M22" s="73"/>
      <c r="N22" s="71">
        <v>5317.5999999999995</v>
      </c>
      <c r="O22" s="71">
        <v>533.70000000000005</v>
      </c>
      <c r="P22" s="96">
        <v>4783.8999999999996</v>
      </c>
      <c r="Q22" s="73">
        <v>1968</v>
      </c>
      <c r="R22" s="73" t="s">
        <v>5</v>
      </c>
      <c r="S22" s="73">
        <v>1989</v>
      </c>
      <c r="T22" s="73">
        <v>5</v>
      </c>
      <c r="U22" s="73">
        <v>6</v>
      </c>
      <c r="V22" s="73">
        <v>20</v>
      </c>
      <c r="W22" s="96">
        <v>4352</v>
      </c>
      <c r="X22" s="96">
        <v>1371</v>
      </c>
      <c r="Y22" s="96">
        <v>20929</v>
      </c>
      <c r="Z22" s="96"/>
      <c r="AA22" s="96">
        <v>5317.6</v>
      </c>
      <c r="AB22" s="96">
        <v>0</v>
      </c>
      <c r="AC22" s="96">
        <v>4783.8999999999996</v>
      </c>
      <c r="AD22" s="96">
        <v>3095.6</v>
      </c>
      <c r="AE22" s="96">
        <v>4783.8999999999996</v>
      </c>
      <c r="AF22" s="96">
        <v>533.70000000000005</v>
      </c>
      <c r="AG22" s="96"/>
      <c r="AH22" s="96"/>
      <c r="AI22" s="96">
        <v>43.6</v>
      </c>
      <c r="AJ22" s="96">
        <v>43.6</v>
      </c>
      <c r="AK22" s="96"/>
      <c r="AL22" s="96">
        <v>490.1</v>
      </c>
      <c r="AM22" s="96">
        <v>120</v>
      </c>
      <c r="AN22" s="96">
        <v>30</v>
      </c>
      <c r="AO22" s="96">
        <v>909.7</v>
      </c>
      <c r="AP22" s="96">
        <v>533.29999999999995</v>
      </c>
      <c r="AQ22" s="96">
        <v>91</v>
      </c>
      <c r="AR22" s="96">
        <v>3915.8</v>
      </c>
      <c r="AS22" s="96">
        <v>2590.5</v>
      </c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73">
        <v>471</v>
      </c>
      <c r="BM22" s="73" t="s">
        <v>3</v>
      </c>
      <c r="BN22" s="74" t="s">
        <v>94</v>
      </c>
      <c r="BO22" s="74"/>
      <c r="BP22" s="92" t="s">
        <v>95</v>
      </c>
      <c r="BQ22" s="75"/>
      <c r="BR22" s="76"/>
      <c r="BS22" s="76"/>
      <c r="BT22" s="76"/>
      <c r="BU22" s="77"/>
      <c r="BV22" s="78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8"/>
      <c r="CJ22" s="76"/>
      <c r="CK22" s="76"/>
      <c r="CL22" s="16"/>
      <c r="CM22" s="76"/>
      <c r="CN22" s="76"/>
      <c r="CO22" s="79"/>
      <c r="CP22" s="80"/>
      <c r="CQ22" s="81"/>
      <c r="CR22" s="82"/>
      <c r="CS22" s="83"/>
      <c r="CT22" s="84"/>
      <c r="CU22" s="61"/>
      <c r="CV22" s="62"/>
      <c r="CW22" s="85"/>
      <c r="CX22" s="62"/>
      <c r="CY22" s="86"/>
      <c r="CZ22" s="87"/>
      <c r="DA22" s="88"/>
      <c r="DB22" s="16"/>
      <c r="DC22" s="89"/>
      <c r="DD22" s="90"/>
      <c r="DE22" s="59"/>
      <c r="DF22" s="59"/>
      <c r="DG22" s="59"/>
      <c r="DH22" s="59"/>
      <c r="DI22" s="59"/>
      <c r="DJ22" s="59"/>
      <c r="DK22" s="59"/>
      <c r="DL22" s="59"/>
      <c r="DM22" s="59"/>
      <c r="DN22" s="93"/>
      <c r="DO22" s="93"/>
      <c r="DP22" s="93"/>
      <c r="DQ22" s="93"/>
      <c r="DR22" s="61"/>
      <c r="DS22" s="62"/>
      <c r="DT22" s="63"/>
      <c r="DU22" s="64">
        <v>147.1</v>
      </c>
      <c r="DV22" s="97">
        <v>43.6</v>
      </c>
      <c r="DW22" s="66">
        <v>628462.1494471191</v>
      </c>
      <c r="DX22" s="67">
        <f t="shared" si="2"/>
        <v>103.5</v>
      </c>
      <c r="DY22" s="68">
        <f t="shared" si="2"/>
        <v>0</v>
      </c>
      <c r="DZ22" s="68">
        <f t="shared" si="1"/>
        <v>442187.84818339109</v>
      </c>
      <c r="EA22" s="21">
        <v>43.6</v>
      </c>
      <c r="EB22" s="21">
        <v>43.6</v>
      </c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</row>
    <row r="23" spans="1:205" s="7" customFormat="1" ht="49.9" customHeight="1" x14ac:dyDescent="0.25">
      <c r="A23" s="20">
        <v>19</v>
      </c>
      <c r="B23" s="20">
        <v>1071</v>
      </c>
      <c r="C23" s="20"/>
      <c r="D23" s="20" t="s">
        <v>7</v>
      </c>
      <c r="E23" s="30" t="s">
        <v>2</v>
      </c>
      <c r="F23" s="31">
        <v>390</v>
      </c>
      <c r="G23" s="70" t="s">
        <v>9</v>
      </c>
      <c r="H23" s="73" t="s">
        <v>3</v>
      </c>
      <c r="I23" s="98" t="s">
        <v>96</v>
      </c>
      <c r="J23" s="73">
        <v>8</v>
      </c>
      <c r="K23" s="73">
        <v>483</v>
      </c>
      <c r="L23" s="73" t="s">
        <v>3</v>
      </c>
      <c r="M23" s="73"/>
      <c r="N23" s="71">
        <v>3886.9</v>
      </c>
      <c r="O23" s="71">
        <v>1313.9</v>
      </c>
      <c r="P23" s="96">
        <v>2573</v>
      </c>
      <c r="Q23" s="73">
        <v>1964</v>
      </c>
      <c r="R23" s="73" t="s">
        <v>5</v>
      </c>
      <c r="S23" s="73">
        <v>1985</v>
      </c>
      <c r="T23" s="73">
        <v>5</v>
      </c>
      <c r="U23" s="73">
        <v>4</v>
      </c>
      <c r="V23" s="73">
        <v>13</v>
      </c>
      <c r="W23" s="96">
        <v>2228</v>
      </c>
      <c r="X23" s="96">
        <v>1113</v>
      </c>
      <c r="Y23" s="96">
        <v>15837</v>
      </c>
      <c r="Z23" s="96"/>
      <c r="AA23" s="96">
        <v>3886.9</v>
      </c>
      <c r="AB23" s="96">
        <v>0</v>
      </c>
      <c r="AC23" s="96">
        <v>2573</v>
      </c>
      <c r="AD23" s="96">
        <v>1677.1</v>
      </c>
      <c r="AE23" s="96">
        <v>2573</v>
      </c>
      <c r="AF23" s="96">
        <v>1313.9</v>
      </c>
      <c r="AG23" s="96"/>
      <c r="AH23" s="96"/>
      <c r="AI23" s="96">
        <v>587.29999999999995</v>
      </c>
      <c r="AJ23" s="96">
        <v>39.700000000000003</v>
      </c>
      <c r="AK23" s="96"/>
      <c r="AL23" s="96"/>
      <c r="AM23" s="96">
        <v>64</v>
      </c>
      <c r="AN23" s="96">
        <v>16</v>
      </c>
      <c r="AO23" s="96">
        <v>490.5</v>
      </c>
      <c r="AP23" s="96">
        <v>299.2</v>
      </c>
      <c r="AQ23" s="96">
        <v>48</v>
      </c>
      <c r="AR23" s="96">
        <v>2082.5</v>
      </c>
      <c r="AS23" s="96">
        <v>1377.9</v>
      </c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73">
        <v>483</v>
      </c>
      <c r="BM23" s="73" t="s">
        <v>3</v>
      </c>
      <c r="BN23" s="74" t="s">
        <v>97</v>
      </c>
      <c r="BO23" s="74"/>
      <c r="BP23" s="92" t="s">
        <v>98</v>
      </c>
      <c r="BQ23" s="75"/>
      <c r="BR23" s="76"/>
      <c r="BS23" s="76"/>
      <c r="BT23" s="76"/>
      <c r="BU23" s="77"/>
      <c r="BV23" s="78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8"/>
      <c r="CJ23" s="76"/>
      <c r="CK23" s="76"/>
      <c r="CL23" s="16"/>
      <c r="CM23" s="76"/>
      <c r="CN23" s="76"/>
      <c r="CO23" s="79"/>
      <c r="CP23" s="80"/>
      <c r="CQ23" s="81"/>
      <c r="CR23" s="82"/>
      <c r="CS23" s="83"/>
      <c r="CT23" s="84"/>
      <c r="CU23" s="61"/>
      <c r="CV23" s="62"/>
      <c r="CW23" s="85"/>
      <c r="CX23" s="62"/>
      <c r="CY23" s="86"/>
      <c r="CZ23" s="87"/>
      <c r="DA23" s="88"/>
      <c r="DB23" s="16"/>
      <c r="DC23" s="89"/>
      <c r="DD23" s="90"/>
      <c r="DE23" s="59"/>
      <c r="DF23" s="59"/>
      <c r="DG23" s="59"/>
      <c r="DH23" s="59"/>
      <c r="DI23" s="59"/>
      <c r="DJ23" s="59"/>
      <c r="DK23" s="59"/>
      <c r="DL23" s="59"/>
      <c r="DM23" s="59"/>
      <c r="DN23" s="93"/>
      <c r="DO23" s="93"/>
      <c r="DP23" s="93"/>
      <c r="DQ23" s="93"/>
      <c r="DR23" s="61"/>
      <c r="DS23" s="62"/>
      <c r="DT23" s="63"/>
      <c r="DU23" s="64">
        <v>1313.9</v>
      </c>
      <c r="DV23" s="97">
        <v>587.29999999999995</v>
      </c>
      <c r="DW23" s="66">
        <v>4113019.1198127046</v>
      </c>
      <c r="DX23" s="67">
        <f t="shared" si="2"/>
        <v>1256.2</v>
      </c>
      <c r="DY23" s="68">
        <f t="shared" si="2"/>
        <v>529.59999999999991</v>
      </c>
      <c r="DZ23" s="68">
        <f t="shared" si="1"/>
        <v>3932395.6300393632</v>
      </c>
      <c r="EA23" s="21">
        <v>57.7</v>
      </c>
      <c r="EB23" s="21">
        <v>57.7</v>
      </c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</row>
    <row r="24" spans="1:205" s="7" customFormat="1" ht="49.9" customHeight="1" x14ac:dyDescent="0.25">
      <c r="A24" s="20">
        <v>20</v>
      </c>
      <c r="B24" s="20">
        <v>1085</v>
      </c>
      <c r="C24" s="20"/>
      <c r="D24" s="20" t="s">
        <v>7</v>
      </c>
      <c r="E24" s="30" t="s">
        <v>2</v>
      </c>
      <c r="F24" s="31">
        <v>404</v>
      </c>
      <c r="G24" s="70" t="s">
        <v>9</v>
      </c>
      <c r="H24" s="73" t="s">
        <v>3</v>
      </c>
      <c r="I24" s="98" t="s">
        <v>99</v>
      </c>
      <c r="J24" s="73">
        <v>3</v>
      </c>
      <c r="K24" s="73">
        <v>500</v>
      </c>
      <c r="L24" s="73" t="s">
        <v>3</v>
      </c>
      <c r="M24" s="73"/>
      <c r="N24" s="71">
        <v>3732.1000000000004</v>
      </c>
      <c r="O24" s="71">
        <v>452.3</v>
      </c>
      <c r="P24" s="96">
        <v>3279.8</v>
      </c>
      <c r="Q24" s="73">
        <v>1967</v>
      </c>
      <c r="R24" s="73" t="s">
        <v>5</v>
      </c>
      <c r="S24" s="73">
        <v>1990</v>
      </c>
      <c r="T24" s="73">
        <v>5</v>
      </c>
      <c r="U24" s="73">
        <v>4</v>
      </c>
      <c r="V24" s="73">
        <v>18</v>
      </c>
      <c r="W24" s="96">
        <v>3316</v>
      </c>
      <c r="X24" s="96">
        <v>926</v>
      </c>
      <c r="Y24" s="96">
        <v>14404</v>
      </c>
      <c r="Z24" s="96"/>
      <c r="AA24" s="96">
        <v>3732.1</v>
      </c>
      <c r="AB24" s="96"/>
      <c r="AC24" s="96">
        <v>3279.8</v>
      </c>
      <c r="AD24" s="96">
        <v>2130.4</v>
      </c>
      <c r="AE24" s="96">
        <v>3279.8</v>
      </c>
      <c r="AF24" s="96">
        <v>452.3</v>
      </c>
      <c r="AG24" s="96"/>
      <c r="AH24" s="96"/>
      <c r="AI24" s="96">
        <v>0</v>
      </c>
      <c r="AJ24" s="96">
        <v>44.8</v>
      </c>
      <c r="AK24" s="96"/>
      <c r="AL24" s="96">
        <v>452.3</v>
      </c>
      <c r="AM24" s="96">
        <v>80</v>
      </c>
      <c r="AN24" s="96">
        <v>20</v>
      </c>
      <c r="AO24" s="96">
        <v>617.79999999999995</v>
      </c>
      <c r="AP24" s="96">
        <v>358.8</v>
      </c>
      <c r="AQ24" s="96">
        <v>60</v>
      </c>
      <c r="AR24" s="96">
        <v>1771.6</v>
      </c>
      <c r="AS24" s="96">
        <v>2662</v>
      </c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73">
        <v>500</v>
      </c>
      <c r="BM24" s="73" t="s">
        <v>3</v>
      </c>
      <c r="BN24" s="74" t="s">
        <v>100</v>
      </c>
      <c r="BO24" s="74"/>
      <c r="BP24" s="92" t="s">
        <v>101</v>
      </c>
      <c r="BQ24" s="75"/>
      <c r="BR24" s="76"/>
      <c r="BS24" s="76"/>
      <c r="BT24" s="76"/>
      <c r="BU24" s="77"/>
      <c r="BV24" s="78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8"/>
      <c r="CJ24" s="76"/>
      <c r="CK24" s="76"/>
      <c r="CL24" s="16"/>
      <c r="CM24" s="76"/>
      <c r="CN24" s="76"/>
      <c r="CO24" s="79"/>
      <c r="CP24" s="80"/>
      <c r="CQ24" s="81"/>
      <c r="CR24" s="82"/>
      <c r="CS24" s="83"/>
      <c r="CT24" s="84"/>
      <c r="CU24" s="61"/>
      <c r="CV24" s="62"/>
      <c r="CW24" s="85"/>
      <c r="CX24" s="62"/>
      <c r="CY24" s="86"/>
      <c r="CZ24" s="87"/>
      <c r="DA24" s="88"/>
      <c r="DB24" s="16"/>
      <c r="DC24" s="89"/>
      <c r="DD24" s="90"/>
      <c r="DE24" s="59"/>
      <c r="DF24" s="59"/>
      <c r="DG24" s="59"/>
      <c r="DH24" s="59"/>
      <c r="DI24" s="59"/>
      <c r="DJ24" s="59"/>
      <c r="DK24" s="59"/>
      <c r="DL24" s="59"/>
      <c r="DM24" s="59"/>
      <c r="DN24" s="93"/>
      <c r="DO24" s="93"/>
      <c r="DP24" s="93"/>
      <c r="DQ24" s="93"/>
      <c r="DR24" s="61"/>
      <c r="DS24" s="62"/>
      <c r="DT24" s="63"/>
      <c r="DU24" s="64">
        <v>452.3</v>
      </c>
      <c r="DV24" s="97"/>
      <c r="DW24" s="66">
        <v>2508329.8089815383</v>
      </c>
      <c r="DX24" s="67">
        <f t="shared" si="2"/>
        <v>407.5</v>
      </c>
      <c r="DY24" s="68">
        <f t="shared" si="2"/>
        <v>0</v>
      </c>
      <c r="DZ24" s="68">
        <f t="shared" si="1"/>
        <v>2259881.4883041717</v>
      </c>
      <c r="EA24" s="21">
        <v>44.8</v>
      </c>
      <c r="EB24" s="21">
        <v>0</v>
      </c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</row>
    <row r="25" spans="1:205" s="7" customFormat="1" ht="49.9" customHeight="1" x14ac:dyDescent="0.25">
      <c r="A25" s="20">
        <v>21</v>
      </c>
      <c r="B25" s="20">
        <v>1143</v>
      </c>
      <c r="C25" s="20"/>
      <c r="D25" s="20" t="s">
        <v>7</v>
      </c>
      <c r="E25" s="30" t="s">
        <v>2</v>
      </c>
      <c r="F25" s="31">
        <v>462</v>
      </c>
      <c r="G25" s="70" t="s">
        <v>9</v>
      </c>
      <c r="H25" s="73" t="s">
        <v>3</v>
      </c>
      <c r="I25" s="98" t="s">
        <v>102</v>
      </c>
      <c r="J25" s="73">
        <v>2</v>
      </c>
      <c r="K25" s="73">
        <v>564</v>
      </c>
      <c r="L25" s="73" t="s">
        <v>3</v>
      </c>
      <c r="M25" s="73"/>
      <c r="N25" s="71">
        <v>3531.7999999999997</v>
      </c>
      <c r="O25" s="71">
        <v>727.6</v>
      </c>
      <c r="P25" s="96">
        <v>2804.2</v>
      </c>
      <c r="Q25" s="73">
        <v>1973</v>
      </c>
      <c r="R25" s="73" t="s">
        <v>5</v>
      </c>
      <c r="S25" s="73">
        <v>1994</v>
      </c>
      <c r="T25" s="73">
        <v>9</v>
      </c>
      <c r="U25" s="73">
        <v>1</v>
      </c>
      <c r="V25" s="73">
        <v>10</v>
      </c>
      <c r="W25" s="96" t="s">
        <v>4</v>
      </c>
      <c r="X25" s="96">
        <v>560</v>
      </c>
      <c r="Y25" s="96">
        <v>15056</v>
      </c>
      <c r="Z25" s="96"/>
      <c r="AA25" s="96">
        <v>3392.4</v>
      </c>
      <c r="AB25" s="96"/>
      <c r="AC25" s="96">
        <v>2664.8</v>
      </c>
      <c r="AD25" s="96">
        <v>1588.6</v>
      </c>
      <c r="AE25" s="96">
        <v>2804.2</v>
      </c>
      <c r="AF25" s="96">
        <v>727.6</v>
      </c>
      <c r="AG25" s="96"/>
      <c r="AH25" s="96"/>
      <c r="AI25" s="96">
        <v>239.9</v>
      </c>
      <c r="AJ25" s="96">
        <v>50.9</v>
      </c>
      <c r="AK25" s="96"/>
      <c r="AL25" s="96"/>
      <c r="AM25" s="96">
        <v>46</v>
      </c>
      <c r="AN25" s="96"/>
      <c r="AO25" s="96"/>
      <c r="AP25" s="96"/>
      <c r="AQ25" s="96">
        <v>29</v>
      </c>
      <c r="AR25" s="96">
        <v>1594</v>
      </c>
      <c r="AS25" s="96">
        <v>896.4</v>
      </c>
      <c r="AT25" s="96">
        <v>17</v>
      </c>
      <c r="AU25" s="96">
        <v>1070.8</v>
      </c>
      <c r="AV25" s="96">
        <v>692.2</v>
      </c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>
        <v>1</v>
      </c>
      <c r="BK25" s="96"/>
      <c r="BL25" s="73">
        <v>564</v>
      </c>
      <c r="BM25" s="73" t="s">
        <v>3</v>
      </c>
      <c r="BN25" s="74" t="s">
        <v>103</v>
      </c>
      <c r="BO25" s="74"/>
      <c r="BP25" s="92" t="s">
        <v>104</v>
      </c>
      <c r="BQ25" s="75"/>
      <c r="BR25" s="76"/>
      <c r="BS25" s="76"/>
      <c r="BT25" s="76"/>
      <c r="BU25" s="77"/>
      <c r="BV25" s="78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8"/>
      <c r="CJ25" s="76"/>
      <c r="CK25" s="76"/>
      <c r="CL25" s="16"/>
      <c r="CM25" s="76"/>
      <c r="CN25" s="76"/>
      <c r="CO25" s="79"/>
      <c r="CP25" s="80"/>
      <c r="CQ25" s="81"/>
      <c r="CR25" s="82"/>
      <c r="CS25" s="83"/>
      <c r="CT25" s="84"/>
      <c r="CU25" s="61"/>
      <c r="CV25" s="62"/>
      <c r="CW25" s="85"/>
      <c r="CX25" s="62"/>
      <c r="CY25" s="86"/>
      <c r="CZ25" s="87"/>
      <c r="DA25" s="88"/>
      <c r="DB25" s="16"/>
      <c r="DC25" s="89"/>
      <c r="DD25" s="90"/>
      <c r="DE25" s="59"/>
      <c r="DF25" s="59"/>
      <c r="DG25" s="59"/>
      <c r="DH25" s="59"/>
      <c r="DI25" s="59"/>
      <c r="DJ25" s="59"/>
      <c r="DK25" s="59"/>
      <c r="DL25" s="59"/>
      <c r="DM25" s="59"/>
      <c r="DN25" s="93"/>
      <c r="DO25" s="93"/>
      <c r="DP25" s="93"/>
      <c r="DQ25" s="93"/>
      <c r="DR25" s="61"/>
      <c r="DS25" s="62"/>
      <c r="DT25" s="63"/>
      <c r="DU25" s="64">
        <v>777.98</v>
      </c>
      <c r="DV25" s="97">
        <v>614.9</v>
      </c>
      <c r="DW25" s="66">
        <v>8963627.481578799</v>
      </c>
      <c r="DX25" s="67">
        <f t="shared" si="2"/>
        <v>686.38</v>
      </c>
      <c r="DY25" s="68">
        <f t="shared" si="2"/>
        <v>523.29999999999995</v>
      </c>
      <c r="DZ25" s="68">
        <f t="shared" si="1"/>
        <v>7908242.6679426925</v>
      </c>
      <c r="EA25" s="21">
        <v>91.6</v>
      </c>
      <c r="EB25" s="21">
        <v>91.6</v>
      </c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</row>
    <row r="26" spans="1:205" s="7" customFormat="1" ht="49.9" customHeight="1" x14ac:dyDescent="0.25">
      <c r="A26" s="20">
        <v>22</v>
      </c>
      <c r="B26" s="20">
        <v>1148</v>
      </c>
      <c r="C26" s="20"/>
      <c r="D26" s="20" t="s">
        <v>7</v>
      </c>
      <c r="E26" s="30" t="s">
        <v>2</v>
      </c>
      <c r="F26" s="31">
        <v>467</v>
      </c>
      <c r="G26" s="70" t="s">
        <v>9</v>
      </c>
      <c r="H26" s="73" t="s">
        <v>3</v>
      </c>
      <c r="I26" s="98" t="s">
        <v>105</v>
      </c>
      <c r="J26" s="73">
        <v>2</v>
      </c>
      <c r="K26" s="73">
        <v>569</v>
      </c>
      <c r="L26" s="73" t="s">
        <v>3</v>
      </c>
      <c r="M26" s="73"/>
      <c r="N26" s="71">
        <v>2241.3000000000002</v>
      </c>
      <c r="O26" s="71">
        <v>608.1</v>
      </c>
      <c r="P26" s="96">
        <v>1633.2</v>
      </c>
      <c r="Q26" s="73">
        <v>1938</v>
      </c>
      <c r="R26" s="73" t="s">
        <v>5</v>
      </c>
      <c r="S26" s="73">
        <v>1988</v>
      </c>
      <c r="T26" s="73">
        <v>5</v>
      </c>
      <c r="U26" s="73">
        <v>3</v>
      </c>
      <c r="V26" s="73">
        <v>36</v>
      </c>
      <c r="W26" s="96">
        <v>2479</v>
      </c>
      <c r="X26" s="96">
        <v>772</v>
      </c>
      <c r="Y26" s="96">
        <v>12145</v>
      </c>
      <c r="Z26" s="96"/>
      <c r="AA26" s="96">
        <v>2235.4</v>
      </c>
      <c r="AB26" s="96"/>
      <c r="AC26" s="96">
        <v>1627.3</v>
      </c>
      <c r="AD26" s="96">
        <v>1082.9000000000001</v>
      </c>
      <c r="AE26" s="96">
        <v>1633.2</v>
      </c>
      <c r="AF26" s="96">
        <v>608.1</v>
      </c>
      <c r="AG26" s="96"/>
      <c r="AH26" s="96"/>
      <c r="AI26" s="96">
        <v>111.7</v>
      </c>
      <c r="AJ26" s="96">
        <v>38.5</v>
      </c>
      <c r="AK26" s="96"/>
      <c r="AL26" s="96"/>
      <c r="AM26" s="96">
        <v>20</v>
      </c>
      <c r="AN26" s="96"/>
      <c r="AO26" s="96"/>
      <c r="AP26" s="96"/>
      <c r="AQ26" s="96">
        <v>1</v>
      </c>
      <c r="AR26" s="96">
        <v>48.7</v>
      </c>
      <c r="AS26" s="96">
        <v>28.5</v>
      </c>
      <c r="AT26" s="96">
        <v>7</v>
      </c>
      <c r="AU26" s="96">
        <v>470</v>
      </c>
      <c r="AV26" s="96">
        <v>313.10000000000002</v>
      </c>
      <c r="AW26" s="96">
        <v>12</v>
      </c>
      <c r="AX26" s="96">
        <v>1108.5999999999999</v>
      </c>
      <c r="AY26" s="96">
        <v>741.3</v>
      </c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73">
        <v>569</v>
      </c>
      <c r="BM26" s="73" t="s">
        <v>3</v>
      </c>
      <c r="BN26" s="74"/>
      <c r="BO26" s="74"/>
      <c r="BP26" s="92" t="s">
        <v>106</v>
      </c>
      <c r="BQ26" s="75"/>
      <c r="BR26" s="76"/>
      <c r="BS26" s="76"/>
      <c r="BT26" s="76"/>
      <c r="BU26" s="77"/>
      <c r="BV26" s="78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8"/>
      <c r="CJ26" s="76"/>
      <c r="CK26" s="76"/>
      <c r="CL26" s="16"/>
      <c r="CM26" s="76"/>
      <c r="CN26" s="76"/>
      <c r="CO26" s="79"/>
      <c r="CP26" s="80"/>
      <c r="CQ26" s="81"/>
      <c r="CR26" s="82"/>
      <c r="CS26" s="83"/>
      <c r="CT26" s="84"/>
      <c r="CU26" s="61"/>
      <c r="CV26" s="62"/>
      <c r="CW26" s="85"/>
      <c r="CX26" s="62"/>
      <c r="CY26" s="86"/>
      <c r="CZ26" s="87"/>
      <c r="DA26" s="88"/>
      <c r="DB26" s="16"/>
      <c r="DC26" s="89"/>
      <c r="DD26" s="90"/>
      <c r="DE26" s="59"/>
      <c r="DF26" s="59"/>
      <c r="DG26" s="59"/>
      <c r="DH26" s="59"/>
      <c r="DI26" s="59"/>
      <c r="DJ26" s="59"/>
      <c r="DK26" s="59"/>
      <c r="DL26" s="59"/>
      <c r="DM26" s="59"/>
      <c r="DN26" s="93"/>
      <c r="DO26" s="93"/>
      <c r="DP26" s="93"/>
      <c r="DQ26" s="93"/>
      <c r="DR26" s="61"/>
      <c r="DS26" s="62"/>
      <c r="DT26" s="63"/>
      <c r="DU26" s="64">
        <v>531.9</v>
      </c>
      <c r="DV26" s="97">
        <v>111.7</v>
      </c>
      <c r="DW26" s="66">
        <v>3107381.0161959571</v>
      </c>
      <c r="DX26" s="67">
        <f t="shared" si="2"/>
        <v>420.2</v>
      </c>
      <c r="DY26" s="68">
        <f t="shared" si="2"/>
        <v>0</v>
      </c>
      <c r="DZ26" s="68">
        <f t="shared" si="1"/>
        <v>2454825.1607549186</v>
      </c>
      <c r="EA26" s="21">
        <v>111.7</v>
      </c>
      <c r="EB26" s="21">
        <v>111.7</v>
      </c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</row>
    <row r="27" spans="1:205" s="7" customFormat="1" ht="49.9" customHeight="1" x14ac:dyDescent="0.25">
      <c r="A27" s="20">
        <v>23</v>
      </c>
      <c r="B27" s="20">
        <v>1167</v>
      </c>
      <c r="C27" s="20"/>
      <c r="D27" s="20" t="s">
        <v>7</v>
      </c>
      <c r="E27" s="30" t="s">
        <v>2</v>
      </c>
      <c r="F27" s="31">
        <v>486</v>
      </c>
      <c r="G27" s="70" t="s">
        <v>9</v>
      </c>
      <c r="H27" s="73" t="s">
        <v>3</v>
      </c>
      <c r="I27" s="98" t="s">
        <v>107</v>
      </c>
      <c r="J27" s="73">
        <v>9</v>
      </c>
      <c r="K27" s="73">
        <v>589</v>
      </c>
      <c r="L27" s="73" t="s">
        <v>3</v>
      </c>
      <c r="M27" s="73"/>
      <c r="N27" s="71">
        <v>2796.8</v>
      </c>
      <c r="O27" s="71">
        <v>838</v>
      </c>
      <c r="P27" s="96">
        <v>1958.8</v>
      </c>
      <c r="Q27" s="73">
        <v>1950</v>
      </c>
      <c r="R27" s="73" t="s">
        <v>5</v>
      </c>
      <c r="S27" s="73">
        <v>1990</v>
      </c>
      <c r="T27" s="73">
        <v>5</v>
      </c>
      <c r="U27" s="73">
        <v>3</v>
      </c>
      <c r="V27" s="73">
        <v>28</v>
      </c>
      <c r="W27" s="96">
        <v>1496</v>
      </c>
      <c r="X27" s="96">
        <v>819</v>
      </c>
      <c r="Y27" s="96">
        <v>13247</v>
      </c>
      <c r="Z27" s="96"/>
      <c r="AA27" s="96">
        <v>2796.8</v>
      </c>
      <c r="AB27" s="96">
        <v>0</v>
      </c>
      <c r="AC27" s="96">
        <v>1958.8</v>
      </c>
      <c r="AD27" s="96">
        <v>1243.3</v>
      </c>
      <c r="AE27" s="96">
        <v>1958.8</v>
      </c>
      <c r="AF27" s="96">
        <v>838</v>
      </c>
      <c r="AG27" s="96"/>
      <c r="AH27" s="96"/>
      <c r="AI27" s="96">
        <v>433.2</v>
      </c>
      <c r="AJ27" s="96">
        <v>19.2</v>
      </c>
      <c r="AK27" s="96"/>
      <c r="AL27" s="96"/>
      <c r="AM27" s="96">
        <v>29</v>
      </c>
      <c r="AN27" s="96"/>
      <c r="AO27" s="96"/>
      <c r="AP27" s="96"/>
      <c r="AQ27" s="96">
        <v>7</v>
      </c>
      <c r="AR27" s="96">
        <v>316.2</v>
      </c>
      <c r="AS27" s="96">
        <v>180</v>
      </c>
      <c r="AT27" s="96">
        <v>15</v>
      </c>
      <c r="AU27" s="96">
        <v>1034.7</v>
      </c>
      <c r="AV27" s="96">
        <v>658.7</v>
      </c>
      <c r="AW27" s="96">
        <v>7</v>
      </c>
      <c r="AX27" s="96">
        <v>607.9</v>
      </c>
      <c r="AY27" s="96">
        <v>404.6</v>
      </c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73">
        <v>589</v>
      </c>
      <c r="BM27" s="73" t="s">
        <v>3</v>
      </c>
      <c r="BN27" s="74"/>
      <c r="BO27" s="74"/>
      <c r="BP27" s="92" t="s">
        <v>108</v>
      </c>
      <c r="BQ27" s="75"/>
      <c r="BR27" s="76"/>
      <c r="BS27" s="76"/>
      <c r="BT27" s="76"/>
      <c r="BU27" s="77"/>
      <c r="BV27" s="78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8"/>
      <c r="CJ27" s="76"/>
      <c r="CK27" s="76"/>
      <c r="CL27" s="16"/>
      <c r="CM27" s="76"/>
      <c r="CN27" s="76"/>
      <c r="CO27" s="79"/>
      <c r="CP27" s="80"/>
      <c r="CQ27" s="81"/>
      <c r="CR27" s="82"/>
      <c r="CS27" s="83"/>
      <c r="CT27" s="84"/>
      <c r="CU27" s="61"/>
      <c r="CV27" s="62"/>
      <c r="CW27" s="85"/>
      <c r="CX27" s="62"/>
      <c r="CY27" s="86"/>
      <c r="CZ27" s="87"/>
      <c r="DA27" s="88"/>
      <c r="DB27" s="16"/>
      <c r="DC27" s="89"/>
      <c r="DD27" s="90"/>
      <c r="DE27" s="59"/>
      <c r="DF27" s="59"/>
      <c r="DG27" s="59"/>
      <c r="DH27" s="59"/>
      <c r="DI27" s="59"/>
      <c r="DJ27" s="59"/>
      <c r="DK27" s="59"/>
      <c r="DL27" s="59"/>
      <c r="DM27" s="59"/>
      <c r="DN27" s="93"/>
      <c r="DO27" s="93"/>
      <c r="DP27" s="93"/>
      <c r="DQ27" s="93"/>
      <c r="DR27" s="61"/>
      <c r="DS27" s="62"/>
      <c r="DT27" s="63"/>
      <c r="DU27" s="64">
        <v>645.4</v>
      </c>
      <c r="DV27" s="97">
        <v>433.2</v>
      </c>
      <c r="DW27" s="66">
        <v>3188051.005363272</v>
      </c>
      <c r="DX27" s="67">
        <f t="shared" si="2"/>
        <v>558.4</v>
      </c>
      <c r="DY27" s="68">
        <f t="shared" si="2"/>
        <v>346.2</v>
      </c>
      <c r="DZ27" s="68">
        <f t="shared" si="1"/>
        <v>2758301.3346681921</v>
      </c>
      <c r="EA27" s="21">
        <v>87</v>
      </c>
      <c r="EB27" s="21">
        <v>87</v>
      </c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</row>
    <row r="28" spans="1:205" s="7" customFormat="1" ht="49.9" customHeight="1" x14ac:dyDescent="0.25">
      <c r="A28" s="20">
        <v>24</v>
      </c>
      <c r="B28" s="20">
        <v>1169</v>
      </c>
      <c r="C28" s="20">
        <v>729</v>
      </c>
      <c r="D28" s="20" t="s">
        <v>7</v>
      </c>
      <c r="E28" s="30" t="s">
        <v>2</v>
      </c>
      <c r="F28" s="31">
        <v>488</v>
      </c>
      <c r="G28" s="70" t="s">
        <v>9</v>
      </c>
      <c r="H28" s="73" t="s">
        <v>3</v>
      </c>
      <c r="I28" s="98" t="s">
        <v>109</v>
      </c>
      <c r="J28" s="73">
        <v>1</v>
      </c>
      <c r="K28" s="73">
        <v>591</v>
      </c>
      <c r="L28" s="73" t="s">
        <v>3</v>
      </c>
      <c r="M28" s="73"/>
      <c r="N28" s="71">
        <v>9251.6</v>
      </c>
      <c r="O28" s="71">
        <v>2626</v>
      </c>
      <c r="P28" s="96">
        <v>6625.6</v>
      </c>
      <c r="Q28" s="73">
        <v>1951</v>
      </c>
      <c r="R28" s="73" t="s">
        <v>5</v>
      </c>
      <c r="S28" s="73">
        <v>1990</v>
      </c>
      <c r="T28" s="73">
        <v>6</v>
      </c>
      <c r="U28" s="73">
        <v>8</v>
      </c>
      <c r="V28" s="73">
        <v>31</v>
      </c>
      <c r="W28" s="96">
        <v>4951</v>
      </c>
      <c r="X28" s="96">
        <v>2403</v>
      </c>
      <c r="Y28" s="96">
        <v>47691</v>
      </c>
      <c r="Z28" s="96"/>
      <c r="AA28" s="96">
        <v>9390.9</v>
      </c>
      <c r="AB28" s="96"/>
      <c r="AC28" s="96">
        <v>6593.4</v>
      </c>
      <c r="AD28" s="96">
        <v>3860.9</v>
      </c>
      <c r="AE28" s="96">
        <v>6625.6</v>
      </c>
      <c r="AF28" s="96">
        <v>2797.5</v>
      </c>
      <c r="AG28" s="96">
        <v>51.8</v>
      </c>
      <c r="AH28" s="96">
        <v>119.7</v>
      </c>
      <c r="AI28" s="96">
        <v>1369.7</v>
      </c>
      <c r="AJ28" s="96">
        <v>131.1</v>
      </c>
      <c r="AK28" s="96"/>
      <c r="AL28" s="96"/>
      <c r="AM28" s="96">
        <v>112</v>
      </c>
      <c r="AN28" s="96"/>
      <c r="AO28" s="96"/>
      <c r="AP28" s="96"/>
      <c r="AQ28" s="96">
        <v>71</v>
      </c>
      <c r="AR28" s="96">
        <v>3711.7</v>
      </c>
      <c r="AS28" s="96">
        <v>2010.8</v>
      </c>
      <c r="AT28" s="96">
        <v>37</v>
      </c>
      <c r="AU28" s="96">
        <v>2544</v>
      </c>
      <c r="AV28" s="96">
        <v>1623</v>
      </c>
      <c r="AW28" s="96">
        <v>4</v>
      </c>
      <c r="AX28" s="96">
        <v>337.7</v>
      </c>
      <c r="AY28" s="96">
        <v>227.1</v>
      </c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73"/>
      <c r="BL28" s="73">
        <v>591</v>
      </c>
      <c r="BM28" s="73" t="s">
        <v>3</v>
      </c>
      <c r="BN28" s="74" t="s">
        <v>110</v>
      </c>
      <c r="BO28" s="74"/>
      <c r="BP28" s="92" t="s">
        <v>111</v>
      </c>
      <c r="BQ28" s="75"/>
      <c r="BR28" s="76"/>
      <c r="BS28" s="76"/>
      <c r="BT28" s="76"/>
      <c r="BU28" s="77"/>
      <c r="BV28" s="78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8"/>
      <c r="CJ28" s="76"/>
      <c r="CK28" s="76"/>
      <c r="CL28" s="16"/>
      <c r="CM28" s="76"/>
      <c r="CN28" s="76"/>
      <c r="CO28" s="79"/>
      <c r="CP28" s="80"/>
      <c r="CQ28" s="81"/>
      <c r="CR28" s="82"/>
      <c r="CS28" s="83"/>
      <c r="CT28" s="84"/>
      <c r="CU28" s="61"/>
      <c r="CV28" s="63"/>
      <c r="CW28" s="85"/>
      <c r="CX28" s="62"/>
      <c r="CY28" s="86"/>
      <c r="CZ28" s="87"/>
      <c r="DA28" s="88"/>
      <c r="DB28" s="16"/>
      <c r="DC28" s="89"/>
      <c r="DD28" s="90"/>
      <c r="DE28" s="59"/>
      <c r="DF28" s="59"/>
      <c r="DG28" s="59"/>
      <c r="DH28" s="59"/>
      <c r="DI28" s="59"/>
      <c r="DJ28" s="59"/>
      <c r="DK28" s="59"/>
      <c r="DL28" s="59"/>
      <c r="DM28" s="59"/>
      <c r="DN28" s="91"/>
      <c r="DO28" s="93"/>
      <c r="DP28" s="93"/>
      <c r="DQ28" s="93"/>
      <c r="DR28" s="61"/>
      <c r="DS28" s="62"/>
      <c r="DT28" s="63"/>
      <c r="DU28" s="64">
        <v>1980.5</v>
      </c>
      <c r="DV28" s="97">
        <v>1369.7</v>
      </c>
      <c r="DW28" s="66">
        <v>8894946.4205650911</v>
      </c>
      <c r="DX28" s="67">
        <f t="shared" si="2"/>
        <v>1822.9</v>
      </c>
      <c r="DY28" s="68">
        <f t="shared" si="2"/>
        <v>1212.1000000000001</v>
      </c>
      <c r="DZ28" s="68">
        <f t="shared" si="1"/>
        <v>8187123.3678606944</v>
      </c>
      <c r="EA28" s="21">
        <v>157.6</v>
      </c>
      <c r="EB28" s="21">
        <v>157.6</v>
      </c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</row>
    <row r="29" spans="1:205" s="8" customFormat="1" ht="49.9" customHeight="1" x14ac:dyDescent="0.25">
      <c r="A29" s="20">
        <v>25</v>
      </c>
      <c r="B29" s="20">
        <v>1179</v>
      </c>
      <c r="C29" s="20"/>
      <c r="D29" s="20" t="s">
        <v>7</v>
      </c>
      <c r="E29" s="30" t="s">
        <v>2</v>
      </c>
      <c r="F29" s="31">
        <v>498</v>
      </c>
      <c r="G29" s="70" t="s">
        <v>9</v>
      </c>
      <c r="H29" s="73" t="s">
        <v>3</v>
      </c>
      <c r="I29" s="98" t="s">
        <v>112</v>
      </c>
      <c r="J29" s="73">
        <v>9</v>
      </c>
      <c r="K29" s="73">
        <v>602</v>
      </c>
      <c r="L29" s="73" t="s">
        <v>3</v>
      </c>
      <c r="M29" s="73"/>
      <c r="N29" s="71">
        <v>2832</v>
      </c>
      <c r="O29" s="71">
        <v>933.6</v>
      </c>
      <c r="P29" s="96">
        <v>1898.4</v>
      </c>
      <c r="Q29" s="73">
        <v>1952</v>
      </c>
      <c r="R29" s="73" t="s">
        <v>5</v>
      </c>
      <c r="S29" s="73">
        <v>1994</v>
      </c>
      <c r="T29" s="73">
        <v>5</v>
      </c>
      <c r="U29" s="73">
        <v>3</v>
      </c>
      <c r="V29" s="73">
        <v>37</v>
      </c>
      <c r="W29" s="96">
        <v>1549</v>
      </c>
      <c r="X29" s="96">
        <v>809</v>
      </c>
      <c r="Y29" s="96">
        <v>11431</v>
      </c>
      <c r="Z29" s="96"/>
      <c r="AA29" s="96">
        <v>2841.9</v>
      </c>
      <c r="AB29" s="96">
        <v>0</v>
      </c>
      <c r="AC29" s="96">
        <v>1887</v>
      </c>
      <c r="AD29" s="96">
        <v>1185.5</v>
      </c>
      <c r="AE29" s="96">
        <v>1898.4</v>
      </c>
      <c r="AF29" s="96">
        <v>933.6</v>
      </c>
      <c r="AG29" s="96"/>
      <c r="AH29" s="96"/>
      <c r="AI29" s="96">
        <v>456.7</v>
      </c>
      <c r="AJ29" s="99">
        <v>20.5</v>
      </c>
      <c r="AK29" s="99"/>
      <c r="AL29" s="99"/>
      <c r="AM29" s="96">
        <v>28</v>
      </c>
      <c r="AN29" s="96"/>
      <c r="AO29" s="96"/>
      <c r="AP29" s="96"/>
      <c r="AQ29" s="96">
        <v>8</v>
      </c>
      <c r="AR29" s="96">
        <v>315.5</v>
      </c>
      <c r="AS29" s="96">
        <v>203.8</v>
      </c>
      <c r="AT29" s="96">
        <v>13</v>
      </c>
      <c r="AU29" s="96">
        <v>969.1</v>
      </c>
      <c r="AV29" s="96">
        <v>567</v>
      </c>
      <c r="AW29" s="96">
        <v>7</v>
      </c>
      <c r="AX29" s="96">
        <v>602.4</v>
      </c>
      <c r="AY29" s="96">
        <v>414.7</v>
      </c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73">
        <v>602</v>
      </c>
      <c r="BM29" s="73" t="s">
        <v>3</v>
      </c>
      <c r="BN29" s="74"/>
      <c r="BO29" s="74"/>
      <c r="BP29" s="92" t="s">
        <v>113</v>
      </c>
      <c r="BQ29" s="75"/>
      <c r="BR29" s="76"/>
      <c r="BS29" s="78"/>
      <c r="BT29" s="78"/>
      <c r="BU29" s="77"/>
      <c r="BV29" s="78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8"/>
      <c r="CJ29" s="76"/>
      <c r="CK29" s="76"/>
      <c r="CL29" s="16"/>
      <c r="CM29" s="76"/>
      <c r="CN29" s="76"/>
      <c r="CO29" s="79"/>
      <c r="CP29" s="80"/>
      <c r="CQ29" s="81"/>
      <c r="CR29" s="82"/>
      <c r="CS29" s="83"/>
      <c r="CT29" s="84"/>
      <c r="CU29" s="61"/>
      <c r="CV29" s="62"/>
      <c r="CW29" s="85"/>
      <c r="CX29" s="62"/>
      <c r="CY29" s="86"/>
      <c r="CZ29" s="87"/>
      <c r="DA29" s="88"/>
      <c r="DB29" s="16"/>
      <c r="DC29" s="89"/>
      <c r="DD29" s="90"/>
      <c r="DE29" s="59"/>
      <c r="DF29" s="59"/>
      <c r="DG29" s="59"/>
      <c r="DH29" s="59"/>
      <c r="DI29" s="59"/>
      <c r="DJ29" s="59"/>
      <c r="DK29" s="59"/>
      <c r="DL29" s="59"/>
      <c r="DM29" s="59"/>
      <c r="DN29" s="91"/>
      <c r="DO29" s="93"/>
      <c r="DP29" s="93"/>
      <c r="DQ29" s="93"/>
      <c r="DR29" s="61"/>
      <c r="DS29" s="62"/>
      <c r="DT29" s="63"/>
      <c r="DU29" s="64">
        <v>673.3</v>
      </c>
      <c r="DV29" s="97">
        <v>456.7</v>
      </c>
      <c r="DW29" s="66">
        <v>4118024.5265536723</v>
      </c>
      <c r="DX29" s="67">
        <f t="shared" si="2"/>
        <v>652.79999999999995</v>
      </c>
      <c r="DY29" s="68">
        <f t="shared" si="2"/>
        <v>436.2</v>
      </c>
      <c r="DZ29" s="68">
        <f t="shared" si="1"/>
        <v>3992642.8203389831</v>
      </c>
      <c r="EA29" s="21">
        <v>20.5</v>
      </c>
      <c r="EB29" s="21">
        <v>20.5</v>
      </c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</row>
    <row r="30" spans="1:205" s="8" customFormat="1" ht="49.9" customHeight="1" x14ac:dyDescent="0.25">
      <c r="A30" s="20">
        <v>26</v>
      </c>
      <c r="B30" s="20">
        <v>1325</v>
      </c>
      <c r="C30" s="20">
        <v>48</v>
      </c>
      <c r="D30" s="20" t="s">
        <v>7</v>
      </c>
      <c r="E30" s="30" t="s">
        <v>2</v>
      </c>
      <c r="F30" s="31">
        <v>644</v>
      </c>
      <c r="G30" s="70" t="s">
        <v>9</v>
      </c>
      <c r="H30" s="71" t="s">
        <v>3</v>
      </c>
      <c r="I30" s="72" t="s">
        <v>114</v>
      </c>
      <c r="J30" s="71">
        <v>12</v>
      </c>
      <c r="K30" s="73">
        <v>797</v>
      </c>
      <c r="L30" s="73" t="s">
        <v>3</v>
      </c>
      <c r="M30" s="73"/>
      <c r="N30" s="71">
        <v>2902.5</v>
      </c>
      <c r="O30" s="71">
        <v>240.2</v>
      </c>
      <c r="P30" s="71">
        <v>2662.3</v>
      </c>
      <c r="Q30" s="71">
        <v>1987</v>
      </c>
      <c r="R30" s="71" t="s">
        <v>6</v>
      </c>
      <c r="S30" s="71">
        <v>1994</v>
      </c>
      <c r="T30" s="71">
        <v>9</v>
      </c>
      <c r="U30" s="71">
        <v>1</v>
      </c>
      <c r="V30" s="71" t="s">
        <v>4</v>
      </c>
      <c r="W30" s="71">
        <v>2232</v>
      </c>
      <c r="X30" s="71">
        <v>435</v>
      </c>
      <c r="Y30" s="71">
        <v>10577</v>
      </c>
      <c r="Z30" s="71">
        <v>2863.3</v>
      </c>
      <c r="AA30" s="71">
        <v>0</v>
      </c>
      <c r="AB30" s="71">
        <v>0</v>
      </c>
      <c r="AC30" s="71">
        <v>2623.1</v>
      </c>
      <c r="AD30" s="71">
        <v>1402.1</v>
      </c>
      <c r="AE30" s="71">
        <v>2662.3</v>
      </c>
      <c r="AF30" s="71">
        <v>240.2</v>
      </c>
      <c r="AG30" s="71"/>
      <c r="AH30" s="71"/>
      <c r="AI30" s="71">
        <v>17</v>
      </c>
      <c r="AJ30" s="71">
        <v>17</v>
      </c>
      <c r="AK30" s="71"/>
      <c r="AL30" s="71"/>
      <c r="AM30" s="71">
        <v>72</v>
      </c>
      <c r="AN30" s="71">
        <v>54</v>
      </c>
      <c r="AO30" s="71">
        <v>1649.6</v>
      </c>
      <c r="AP30" s="71">
        <v>871.8</v>
      </c>
      <c r="AQ30" s="71">
        <v>18</v>
      </c>
      <c r="AR30" s="71">
        <v>973.5</v>
      </c>
      <c r="AS30" s="71">
        <v>530.5</v>
      </c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>
        <v>1</v>
      </c>
      <c r="BK30" s="71"/>
      <c r="BL30" s="73">
        <v>797</v>
      </c>
      <c r="BM30" s="73" t="s">
        <v>3</v>
      </c>
      <c r="BN30" s="74" t="s">
        <v>115</v>
      </c>
      <c r="BO30" s="74"/>
      <c r="BP30" s="92" t="s">
        <v>116</v>
      </c>
      <c r="BQ30" s="75"/>
      <c r="BR30" s="76"/>
      <c r="BS30" s="78"/>
      <c r="BT30" s="78"/>
      <c r="BU30" s="77"/>
      <c r="BV30" s="78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8"/>
      <c r="CJ30" s="76"/>
      <c r="CK30" s="76"/>
      <c r="CL30" s="16"/>
      <c r="CM30" s="76"/>
      <c r="CN30" s="76"/>
      <c r="CO30" s="79"/>
      <c r="CP30" s="80"/>
      <c r="CQ30" s="81"/>
      <c r="CR30" s="82"/>
      <c r="CS30" s="83"/>
      <c r="CT30" s="84"/>
      <c r="CU30" s="61"/>
      <c r="CV30" s="62"/>
      <c r="CW30" s="85"/>
      <c r="CX30" s="62"/>
      <c r="CY30" s="86"/>
      <c r="CZ30" s="87"/>
      <c r="DA30" s="88"/>
      <c r="DB30" s="16"/>
      <c r="DC30" s="89"/>
      <c r="DD30" s="90"/>
      <c r="DE30" s="59"/>
      <c r="DF30" s="59"/>
      <c r="DG30" s="59"/>
      <c r="DH30" s="59"/>
      <c r="DI30" s="59"/>
      <c r="DJ30" s="59"/>
      <c r="DK30" s="59"/>
      <c r="DL30" s="59"/>
      <c r="DM30" s="59"/>
      <c r="DN30" s="91"/>
      <c r="DO30" s="93"/>
      <c r="DP30" s="93"/>
      <c r="DQ30" s="93"/>
      <c r="DR30" s="61"/>
      <c r="DS30" s="63"/>
      <c r="DT30" s="63"/>
      <c r="DU30" s="64">
        <v>240.2</v>
      </c>
      <c r="DV30" s="97">
        <v>17</v>
      </c>
      <c r="DW30" s="66">
        <v>2897376.5631007752</v>
      </c>
      <c r="DX30" s="67">
        <f t="shared" si="2"/>
        <v>240.2</v>
      </c>
      <c r="DY30" s="68">
        <f t="shared" si="2"/>
        <v>0</v>
      </c>
      <c r="DZ30" s="68">
        <f t="shared" si="1"/>
        <v>2897376.5631007752</v>
      </c>
      <c r="EA30" s="21">
        <v>0</v>
      </c>
      <c r="EB30" s="21">
        <v>17</v>
      </c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</row>
    <row r="31" spans="1:205" s="8" customFormat="1" ht="49.9" customHeight="1" x14ac:dyDescent="0.25">
      <c r="A31" s="20">
        <v>27</v>
      </c>
      <c r="B31" s="20">
        <v>1349</v>
      </c>
      <c r="C31" s="20"/>
      <c r="D31" s="20" t="s">
        <v>7</v>
      </c>
      <c r="E31" s="30" t="s">
        <v>2</v>
      </c>
      <c r="F31" s="31">
        <v>668</v>
      </c>
      <c r="G31" s="70" t="s">
        <v>9</v>
      </c>
      <c r="H31" s="73" t="s">
        <v>3</v>
      </c>
      <c r="I31" s="98" t="s">
        <v>117</v>
      </c>
      <c r="J31" s="73">
        <v>10</v>
      </c>
      <c r="K31" s="73">
        <v>827</v>
      </c>
      <c r="L31" s="73" t="s">
        <v>3</v>
      </c>
      <c r="M31" s="73"/>
      <c r="N31" s="71">
        <v>2332.2999999999997</v>
      </c>
      <c r="O31" s="71">
        <v>32.6</v>
      </c>
      <c r="P31" s="96">
        <v>2299.6999999999998</v>
      </c>
      <c r="Q31" s="73">
        <v>1989</v>
      </c>
      <c r="R31" s="73" t="s">
        <v>6</v>
      </c>
      <c r="S31" s="73">
        <v>1989</v>
      </c>
      <c r="T31" s="73">
        <v>9</v>
      </c>
      <c r="U31" s="73">
        <v>1</v>
      </c>
      <c r="V31" s="73" t="s">
        <v>4</v>
      </c>
      <c r="W31" s="96">
        <v>1249</v>
      </c>
      <c r="X31" s="96">
        <v>392</v>
      </c>
      <c r="Y31" s="96">
        <v>9998</v>
      </c>
      <c r="Z31" s="96">
        <v>2310.6999999999998</v>
      </c>
      <c r="AA31" s="96">
        <v>0</v>
      </c>
      <c r="AB31" s="96">
        <v>0</v>
      </c>
      <c r="AC31" s="96">
        <v>2278.1</v>
      </c>
      <c r="AD31" s="96">
        <v>1363.2</v>
      </c>
      <c r="AE31" s="96">
        <v>2299.6999999999998</v>
      </c>
      <c r="AF31" s="96">
        <v>32.6</v>
      </c>
      <c r="AG31" s="96"/>
      <c r="AH31" s="96"/>
      <c r="AI31" s="96">
        <v>32.6</v>
      </c>
      <c r="AJ31" s="99">
        <v>32.6</v>
      </c>
      <c r="AK31" s="99"/>
      <c r="AL31" s="99"/>
      <c r="AM31" s="96">
        <v>35</v>
      </c>
      <c r="AN31" s="96"/>
      <c r="AO31" s="96"/>
      <c r="AP31" s="96"/>
      <c r="AQ31" s="96">
        <v>17</v>
      </c>
      <c r="AR31" s="96">
        <v>945.2</v>
      </c>
      <c r="AS31" s="96">
        <v>558.5</v>
      </c>
      <c r="AT31" s="96">
        <v>17</v>
      </c>
      <c r="AU31" s="96">
        <v>1239.3</v>
      </c>
      <c r="AV31" s="96">
        <v>740.5</v>
      </c>
      <c r="AW31" s="96">
        <v>1</v>
      </c>
      <c r="AX31" s="96">
        <v>93.6</v>
      </c>
      <c r="AY31" s="96">
        <v>64.2</v>
      </c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>
        <v>1</v>
      </c>
      <c r="BK31" s="73"/>
      <c r="BL31" s="73">
        <v>827</v>
      </c>
      <c r="BM31" s="73" t="s">
        <v>3</v>
      </c>
      <c r="BN31" s="74" t="s">
        <v>118</v>
      </c>
      <c r="BO31" s="74"/>
      <c r="BP31" s="92" t="s">
        <v>119</v>
      </c>
      <c r="BQ31" s="75"/>
      <c r="BR31" s="76"/>
      <c r="BS31" s="76"/>
      <c r="BT31" s="76"/>
      <c r="BU31" s="77"/>
      <c r="BV31" s="78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8"/>
      <c r="CJ31" s="76"/>
      <c r="CK31" s="76"/>
      <c r="CL31" s="16"/>
      <c r="CM31" s="76"/>
      <c r="CN31" s="76"/>
      <c r="CO31" s="79"/>
      <c r="CP31" s="80"/>
      <c r="CQ31" s="81"/>
      <c r="CR31" s="82"/>
      <c r="CS31" s="83"/>
      <c r="CT31" s="84"/>
      <c r="CU31" s="61"/>
      <c r="CV31" s="63"/>
      <c r="CW31" s="85"/>
      <c r="CX31" s="62"/>
      <c r="CY31" s="86"/>
      <c r="CZ31" s="87"/>
      <c r="DA31" s="88"/>
      <c r="DB31" s="16"/>
      <c r="DC31" s="89"/>
      <c r="DD31" s="90"/>
      <c r="DE31" s="59"/>
      <c r="DF31" s="59"/>
      <c r="DG31" s="59"/>
      <c r="DH31" s="59"/>
      <c r="DI31" s="59"/>
      <c r="DJ31" s="59"/>
      <c r="DK31" s="59"/>
      <c r="DL31" s="59"/>
      <c r="DM31" s="59"/>
      <c r="DN31" s="91"/>
      <c r="DO31" s="93"/>
      <c r="DP31" s="93"/>
      <c r="DQ31" s="93"/>
      <c r="DR31" s="61"/>
      <c r="DS31" s="62"/>
      <c r="DT31" s="63"/>
      <c r="DU31" s="64">
        <v>32.6</v>
      </c>
      <c r="DV31" s="97">
        <v>32.6</v>
      </c>
      <c r="DW31" s="66">
        <v>408000.14715088118</v>
      </c>
      <c r="DX31" s="67">
        <f t="shared" si="2"/>
        <v>16.100000000000001</v>
      </c>
      <c r="DY31" s="68">
        <f t="shared" si="2"/>
        <v>16.100000000000001</v>
      </c>
      <c r="DZ31" s="68">
        <f t="shared" si="1"/>
        <v>201497.00518801188</v>
      </c>
      <c r="EA31" s="21">
        <v>16.5</v>
      </c>
      <c r="EB31" s="21">
        <v>16.5</v>
      </c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</row>
    <row r="32" spans="1:205" s="8" customFormat="1" ht="49.9" customHeight="1" x14ac:dyDescent="0.25">
      <c r="A32" s="20">
        <v>28</v>
      </c>
      <c r="B32" s="20">
        <v>1375</v>
      </c>
      <c r="C32" s="20">
        <v>229</v>
      </c>
      <c r="D32" s="20" t="s">
        <v>7</v>
      </c>
      <c r="E32" s="30" t="s">
        <v>2</v>
      </c>
      <c r="F32" s="31">
        <v>694</v>
      </c>
      <c r="G32" s="70" t="s">
        <v>9</v>
      </c>
      <c r="H32" s="73" t="s">
        <v>3</v>
      </c>
      <c r="I32" s="98" t="s">
        <v>120</v>
      </c>
      <c r="J32" s="73">
        <v>2</v>
      </c>
      <c r="K32" s="73">
        <v>853</v>
      </c>
      <c r="L32" s="73" t="s">
        <v>3</v>
      </c>
      <c r="M32" s="73"/>
      <c r="N32" s="71">
        <v>8852.6</v>
      </c>
      <c r="O32" s="71">
        <v>1908.7</v>
      </c>
      <c r="P32" s="96">
        <v>6943.9</v>
      </c>
      <c r="Q32" s="73">
        <v>1971</v>
      </c>
      <c r="R32" s="73" t="s">
        <v>5</v>
      </c>
      <c r="S32" s="73">
        <v>1989</v>
      </c>
      <c r="T32" s="73">
        <v>6</v>
      </c>
      <c r="U32" s="73">
        <v>10</v>
      </c>
      <c r="V32" s="73">
        <v>11</v>
      </c>
      <c r="W32" s="96">
        <v>5276</v>
      </c>
      <c r="X32" s="96">
        <v>2534</v>
      </c>
      <c r="Y32" s="96">
        <v>43617</v>
      </c>
      <c r="Z32" s="96"/>
      <c r="AA32" s="96">
        <v>9444.6</v>
      </c>
      <c r="AB32" s="96"/>
      <c r="AC32" s="96">
        <v>6937.2</v>
      </c>
      <c r="AD32" s="96">
        <v>4717.6000000000004</v>
      </c>
      <c r="AE32" s="96">
        <v>6943.9</v>
      </c>
      <c r="AF32" s="96">
        <v>2507.4</v>
      </c>
      <c r="AG32" s="96"/>
      <c r="AH32" s="96">
        <v>598.70000000000005</v>
      </c>
      <c r="AI32" s="96">
        <v>1339.1</v>
      </c>
      <c r="AJ32" s="99">
        <v>101.3</v>
      </c>
      <c r="AK32" s="99"/>
      <c r="AL32" s="99"/>
      <c r="AM32" s="96">
        <v>133</v>
      </c>
      <c r="AN32" s="96">
        <v>26</v>
      </c>
      <c r="AO32" s="96">
        <v>806</v>
      </c>
      <c r="AP32" s="96">
        <v>450.2</v>
      </c>
      <c r="AQ32" s="96">
        <v>45</v>
      </c>
      <c r="AR32" s="96">
        <v>2034.8</v>
      </c>
      <c r="AS32" s="96">
        <v>1346.7</v>
      </c>
      <c r="AT32" s="96">
        <v>46</v>
      </c>
      <c r="AU32" s="96">
        <v>2793.7</v>
      </c>
      <c r="AV32" s="96">
        <v>1967.5</v>
      </c>
      <c r="AW32" s="96">
        <v>16</v>
      </c>
      <c r="AX32" s="96">
        <v>1302.7</v>
      </c>
      <c r="AY32" s="96">
        <v>953.2</v>
      </c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73">
        <v>853</v>
      </c>
      <c r="BM32" s="73" t="s">
        <v>3</v>
      </c>
      <c r="BN32" s="74" t="s">
        <v>121</v>
      </c>
      <c r="BO32" s="74"/>
      <c r="BP32" s="92" t="s">
        <v>122</v>
      </c>
      <c r="BQ32" s="75"/>
      <c r="BR32" s="76"/>
      <c r="BS32" s="76"/>
      <c r="BT32" s="76"/>
      <c r="BU32" s="77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8"/>
      <c r="CJ32" s="76"/>
      <c r="CK32" s="76"/>
      <c r="CL32" s="16"/>
      <c r="CM32" s="76"/>
      <c r="CN32" s="76"/>
      <c r="CO32" s="79"/>
      <c r="CP32" s="80"/>
      <c r="CQ32" s="81"/>
      <c r="CR32" s="82"/>
      <c r="CS32" s="83"/>
      <c r="CT32" s="84"/>
      <c r="CU32" s="61"/>
      <c r="CV32" s="63"/>
      <c r="CW32" s="85"/>
      <c r="CX32" s="62"/>
      <c r="CY32" s="86"/>
      <c r="CZ32" s="87"/>
      <c r="DA32" s="88"/>
      <c r="DB32" s="16"/>
      <c r="DC32" s="89"/>
      <c r="DD32" s="90"/>
      <c r="DE32" s="59"/>
      <c r="DF32" s="59"/>
      <c r="DG32" s="59"/>
      <c r="DH32" s="59"/>
      <c r="DI32" s="59"/>
      <c r="DJ32" s="59"/>
      <c r="DK32" s="59"/>
      <c r="DL32" s="59"/>
      <c r="DM32" s="59"/>
      <c r="DN32" s="91"/>
      <c r="DO32" s="91"/>
      <c r="DP32" s="91"/>
      <c r="DQ32" s="91"/>
      <c r="DR32" s="61"/>
      <c r="DS32" s="62"/>
      <c r="DT32" s="63"/>
      <c r="DU32" s="64">
        <v>1735</v>
      </c>
      <c r="DV32" s="97">
        <v>1339.1</v>
      </c>
      <c r="DW32" s="66">
        <v>13676770.833992273</v>
      </c>
      <c r="DX32" s="67">
        <f t="shared" si="2"/>
        <v>1622.9</v>
      </c>
      <c r="DY32" s="68">
        <f t="shared" si="2"/>
        <v>1227</v>
      </c>
      <c r="DZ32" s="68">
        <f t="shared" si="1"/>
        <v>12793101.663680727</v>
      </c>
      <c r="EA32" s="21">
        <v>112.1</v>
      </c>
      <c r="EB32" s="21">
        <v>112.1</v>
      </c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</row>
    <row r="33" spans="1:205" s="8" customFormat="1" ht="49.9" customHeight="1" x14ac:dyDescent="0.25">
      <c r="A33" s="20">
        <v>29</v>
      </c>
      <c r="B33" s="20">
        <v>1389</v>
      </c>
      <c r="C33" s="20">
        <v>739</v>
      </c>
      <c r="D33" s="20" t="s">
        <v>7</v>
      </c>
      <c r="E33" s="30" t="s">
        <v>2</v>
      </c>
      <c r="F33" s="31">
        <v>708</v>
      </c>
      <c r="G33" s="70" t="s">
        <v>9</v>
      </c>
      <c r="H33" s="73" t="s">
        <v>3</v>
      </c>
      <c r="I33" s="98" t="s">
        <v>123</v>
      </c>
      <c r="J33" s="73">
        <v>6</v>
      </c>
      <c r="K33" s="73">
        <v>870</v>
      </c>
      <c r="L33" s="73" t="s">
        <v>3</v>
      </c>
      <c r="M33" s="73"/>
      <c r="N33" s="71">
        <v>3367.2</v>
      </c>
      <c r="O33" s="71">
        <v>333.1</v>
      </c>
      <c r="P33" s="96">
        <v>3034.1</v>
      </c>
      <c r="Q33" s="73">
        <v>1961</v>
      </c>
      <c r="R33" s="73" t="s">
        <v>5</v>
      </c>
      <c r="S33" s="73">
        <v>1994</v>
      </c>
      <c r="T33" s="73">
        <v>5</v>
      </c>
      <c r="U33" s="73">
        <v>4</v>
      </c>
      <c r="V33" s="73">
        <v>18</v>
      </c>
      <c r="W33" s="96">
        <v>2107</v>
      </c>
      <c r="X33" s="96">
        <v>914</v>
      </c>
      <c r="Y33" s="96">
        <v>13025</v>
      </c>
      <c r="Z33" s="96"/>
      <c r="AA33" s="96">
        <v>3367.2</v>
      </c>
      <c r="AB33" s="96">
        <v>0</v>
      </c>
      <c r="AC33" s="96">
        <v>3034.1</v>
      </c>
      <c r="AD33" s="96">
        <v>1954.2</v>
      </c>
      <c r="AE33" s="96">
        <v>3034.1</v>
      </c>
      <c r="AF33" s="96">
        <v>333.1</v>
      </c>
      <c r="AG33" s="96"/>
      <c r="AH33" s="96"/>
      <c r="AI33" s="96">
        <v>143.9</v>
      </c>
      <c r="AJ33" s="96">
        <v>14.7</v>
      </c>
      <c r="AK33" s="96"/>
      <c r="AL33" s="96"/>
      <c r="AM33" s="96">
        <v>75</v>
      </c>
      <c r="AN33" s="96">
        <v>18</v>
      </c>
      <c r="AO33" s="96">
        <v>577.4</v>
      </c>
      <c r="AP33" s="96">
        <v>332.3</v>
      </c>
      <c r="AQ33" s="96">
        <v>57</v>
      </c>
      <c r="AR33" s="96">
        <v>2456.6999999999998</v>
      </c>
      <c r="AS33" s="96">
        <v>1621.9</v>
      </c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73">
        <v>870</v>
      </c>
      <c r="BM33" s="73" t="s">
        <v>3</v>
      </c>
      <c r="BN33" s="74"/>
      <c r="BO33" s="74"/>
      <c r="BP33" s="92" t="s">
        <v>170</v>
      </c>
      <c r="BQ33" s="75"/>
      <c r="BR33" s="76"/>
      <c r="BS33" s="76"/>
      <c r="BT33" s="76"/>
      <c r="BU33" s="77"/>
      <c r="BV33" s="78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8"/>
      <c r="CJ33" s="76"/>
      <c r="CK33" s="76"/>
      <c r="CL33" s="16"/>
      <c r="CM33" s="76"/>
      <c r="CN33" s="76"/>
      <c r="CO33" s="79"/>
      <c r="CP33" s="80"/>
      <c r="CQ33" s="81"/>
      <c r="CR33" s="82"/>
      <c r="CS33" s="83"/>
      <c r="CT33" s="84"/>
      <c r="CU33" s="61"/>
      <c r="CV33" s="62"/>
      <c r="CW33" s="85"/>
      <c r="CX33" s="62"/>
      <c r="CY33" s="86"/>
      <c r="CZ33" s="87"/>
      <c r="DA33" s="88"/>
      <c r="DB33" s="16"/>
      <c r="DC33" s="89"/>
      <c r="DD33" s="90"/>
      <c r="DE33" s="59"/>
      <c r="DF33" s="59"/>
      <c r="DG33" s="59"/>
      <c r="DH33" s="59"/>
      <c r="DI33" s="59"/>
      <c r="DJ33" s="59"/>
      <c r="DK33" s="59"/>
      <c r="DL33" s="59"/>
      <c r="DM33" s="59"/>
      <c r="DN33" s="91"/>
      <c r="DO33" s="93"/>
      <c r="DP33" s="93"/>
      <c r="DQ33" s="93"/>
      <c r="DR33" s="61"/>
      <c r="DS33" s="62"/>
      <c r="DT33" s="63"/>
      <c r="DU33" s="64">
        <v>333.1</v>
      </c>
      <c r="DV33" s="97">
        <v>143.9</v>
      </c>
      <c r="DW33" s="66">
        <v>1596322.8896709434</v>
      </c>
      <c r="DX33" s="67">
        <f t="shared" si="2"/>
        <v>271.70000000000005</v>
      </c>
      <c r="DY33" s="68">
        <f t="shared" si="2"/>
        <v>82.5</v>
      </c>
      <c r="DZ33" s="68">
        <f t="shared" si="1"/>
        <v>1302074.239338323</v>
      </c>
      <c r="EA33" s="21">
        <v>61.4</v>
      </c>
      <c r="EB33" s="21">
        <v>61.4</v>
      </c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</row>
    <row r="34" spans="1:205" s="8" customFormat="1" ht="49.9" customHeight="1" x14ac:dyDescent="0.25">
      <c r="A34" s="20">
        <v>30</v>
      </c>
      <c r="B34" s="20">
        <v>1413</v>
      </c>
      <c r="C34" s="20"/>
      <c r="D34" s="20" t="s">
        <v>7</v>
      </c>
      <c r="E34" s="30" t="s">
        <v>2</v>
      </c>
      <c r="F34" s="31">
        <v>732</v>
      </c>
      <c r="G34" s="70" t="s">
        <v>9</v>
      </c>
      <c r="H34" s="73" t="s">
        <v>3</v>
      </c>
      <c r="I34" s="98" t="s">
        <v>55</v>
      </c>
      <c r="J34" s="73">
        <v>9</v>
      </c>
      <c r="K34" s="73">
        <v>901</v>
      </c>
      <c r="L34" s="73" t="s">
        <v>3</v>
      </c>
      <c r="M34" s="73"/>
      <c r="N34" s="71">
        <v>6283</v>
      </c>
      <c r="O34" s="71">
        <v>1318.2</v>
      </c>
      <c r="P34" s="96">
        <v>4964.8</v>
      </c>
      <c r="Q34" s="73">
        <v>1955</v>
      </c>
      <c r="R34" s="73" t="s">
        <v>5</v>
      </c>
      <c r="S34" s="73">
        <v>1989</v>
      </c>
      <c r="T34" s="73">
        <v>5</v>
      </c>
      <c r="U34" s="73">
        <v>6</v>
      </c>
      <c r="V34" s="73">
        <v>26</v>
      </c>
      <c r="W34" s="96">
        <v>10881</v>
      </c>
      <c r="X34" s="96">
        <v>1818</v>
      </c>
      <c r="Y34" s="96">
        <v>33300</v>
      </c>
      <c r="Z34" s="96"/>
      <c r="AA34" s="96">
        <v>6911.1</v>
      </c>
      <c r="AB34" s="96">
        <v>0</v>
      </c>
      <c r="AC34" s="96">
        <v>4964.8</v>
      </c>
      <c r="AD34" s="96">
        <v>2866.1</v>
      </c>
      <c r="AE34" s="96">
        <v>4964.8</v>
      </c>
      <c r="AF34" s="96">
        <v>1946.3</v>
      </c>
      <c r="AG34" s="96">
        <v>536.29999999999995</v>
      </c>
      <c r="AH34" s="96">
        <v>91.8</v>
      </c>
      <c r="AI34" s="96">
        <v>747.7</v>
      </c>
      <c r="AJ34" s="96">
        <v>38.5</v>
      </c>
      <c r="AK34" s="96"/>
      <c r="AL34" s="96"/>
      <c r="AM34" s="96">
        <v>80</v>
      </c>
      <c r="AN34" s="96"/>
      <c r="AO34" s="96"/>
      <c r="AP34" s="96"/>
      <c r="AQ34" s="96">
        <v>47</v>
      </c>
      <c r="AR34" s="96">
        <v>2420.8000000000002</v>
      </c>
      <c r="AS34" s="96">
        <v>1265.5999999999999</v>
      </c>
      <c r="AT34" s="96">
        <v>25</v>
      </c>
      <c r="AU34" s="96">
        <v>1800.4</v>
      </c>
      <c r="AV34" s="96">
        <v>1104.5999999999999</v>
      </c>
      <c r="AW34" s="96">
        <v>8</v>
      </c>
      <c r="AX34" s="96">
        <v>744.1</v>
      </c>
      <c r="AY34" s="96">
        <v>495.9</v>
      </c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73">
        <v>901</v>
      </c>
      <c r="BM34" s="73" t="s">
        <v>3</v>
      </c>
      <c r="BN34" s="74" t="s">
        <v>56</v>
      </c>
      <c r="BO34" s="74"/>
      <c r="BP34" s="92" t="s">
        <v>57</v>
      </c>
      <c r="BQ34" s="75"/>
      <c r="BR34" s="76"/>
      <c r="BS34" s="76"/>
      <c r="BT34" s="76"/>
      <c r="BU34" s="77"/>
      <c r="BV34" s="78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8"/>
      <c r="CJ34" s="76"/>
      <c r="CK34" s="76"/>
      <c r="CL34" s="16"/>
      <c r="CM34" s="76"/>
      <c r="CN34" s="76"/>
      <c r="CO34" s="79"/>
      <c r="CP34" s="80"/>
      <c r="CQ34" s="81"/>
      <c r="CR34" s="82"/>
      <c r="CS34" s="83"/>
      <c r="CT34" s="84"/>
      <c r="CU34" s="61"/>
      <c r="CV34" s="62"/>
      <c r="CW34" s="85"/>
      <c r="CX34" s="62"/>
      <c r="CY34" s="86"/>
      <c r="CZ34" s="87"/>
      <c r="DA34" s="88"/>
      <c r="DB34" s="16"/>
      <c r="DC34" s="89"/>
      <c r="DD34" s="90"/>
      <c r="DE34" s="59"/>
      <c r="DF34" s="59"/>
      <c r="DG34" s="59"/>
      <c r="DH34" s="59"/>
      <c r="DI34" s="59"/>
      <c r="DJ34" s="59"/>
      <c r="DK34" s="59"/>
      <c r="DL34" s="59"/>
      <c r="DM34" s="59"/>
      <c r="DN34" s="93"/>
      <c r="DO34" s="93"/>
      <c r="DP34" s="93"/>
      <c r="DQ34" s="93"/>
      <c r="DR34" s="61"/>
      <c r="DS34" s="62"/>
      <c r="DT34" s="63"/>
      <c r="DU34" s="64">
        <v>917.5</v>
      </c>
      <c r="DV34" s="97">
        <v>747.7</v>
      </c>
      <c r="DW34" s="66">
        <v>3891754.4783542887</v>
      </c>
      <c r="DX34" s="67">
        <f t="shared" si="2"/>
        <v>835</v>
      </c>
      <c r="DY34" s="68">
        <f t="shared" si="2"/>
        <v>731.6</v>
      </c>
      <c r="DZ34" s="68">
        <f t="shared" si="1"/>
        <v>3541814.7023714781</v>
      </c>
      <c r="EA34" s="21">
        <v>82.5</v>
      </c>
      <c r="EB34" s="21">
        <v>16.100000000000001</v>
      </c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</row>
    <row r="35" spans="1:205" s="8" customFormat="1" ht="49.9" customHeight="1" x14ac:dyDescent="0.25">
      <c r="A35" s="20">
        <v>31</v>
      </c>
      <c r="B35" s="20">
        <v>1428</v>
      </c>
      <c r="C35" s="20"/>
      <c r="D35" s="20" t="s">
        <v>7</v>
      </c>
      <c r="E35" s="30" t="s">
        <v>2</v>
      </c>
      <c r="F35" s="31">
        <v>747</v>
      </c>
      <c r="G35" s="70" t="s">
        <v>9</v>
      </c>
      <c r="H35" s="73" t="s">
        <v>3</v>
      </c>
      <c r="I35" s="98" t="s">
        <v>58</v>
      </c>
      <c r="J35" s="73">
        <v>1</v>
      </c>
      <c r="K35" s="73">
        <v>925</v>
      </c>
      <c r="L35" s="73" t="s">
        <v>3</v>
      </c>
      <c r="M35" s="73"/>
      <c r="N35" s="71">
        <v>5464.3</v>
      </c>
      <c r="O35" s="71">
        <v>1400.5</v>
      </c>
      <c r="P35" s="96">
        <v>4063.8</v>
      </c>
      <c r="Q35" s="73" t="s">
        <v>59</v>
      </c>
      <c r="R35" s="73" t="s">
        <v>5</v>
      </c>
      <c r="S35" s="73">
        <v>1999</v>
      </c>
      <c r="T35" s="73">
        <v>5</v>
      </c>
      <c r="U35" s="73">
        <v>6</v>
      </c>
      <c r="V35" s="73">
        <v>25</v>
      </c>
      <c r="W35" s="96">
        <v>3978</v>
      </c>
      <c r="X35" s="96">
        <v>1376</v>
      </c>
      <c r="Y35" s="96">
        <v>22273</v>
      </c>
      <c r="Z35" s="96"/>
      <c r="AA35" s="96">
        <v>5464.3</v>
      </c>
      <c r="AB35" s="96"/>
      <c r="AC35" s="96">
        <v>4063.8</v>
      </c>
      <c r="AD35" s="96">
        <v>2690.6</v>
      </c>
      <c r="AE35" s="96">
        <v>4063.8</v>
      </c>
      <c r="AF35" s="96">
        <v>1400.5</v>
      </c>
      <c r="AG35" s="96"/>
      <c r="AH35" s="96"/>
      <c r="AI35" s="96">
        <v>640.79999999999995</v>
      </c>
      <c r="AJ35" s="96">
        <v>58.4</v>
      </c>
      <c r="AK35" s="96">
        <v>3.1</v>
      </c>
      <c r="AL35" s="96"/>
      <c r="AM35" s="96">
        <v>101</v>
      </c>
      <c r="AN35" s="96">
        <v>41</v>
      </c>
      <c r="AO35" s="96">
        <v>1271.3</v>
      </c>
      <c r="AP35" s="96">
        <v>760.4</v>
      </c>
      <c r="AQ35" s="96">
        <v>44</v>
      </c>
      <c r="AR35" s="96">
        <v>1894.9</v>
      </c>
      <c r="AS35" s="96">
        <v>1235.2</v>
      </c>
      <c r="AT35" s="96">
        <v>16</v>
      </c>
      <c r="AU35" s="96">
        <v>897.6</v>
      </c>
      <c r="AV35" s="96">
        <v>669.2</v>
      </c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73">
        <v>925</v>
      </c>
      <c r="BM35" s="73" t="s">
        <v>3</v>
      </c>
      <c r="BN35" s="74" t="s">
        <v>60</v>
      </c>
      <c r="BO35" s="74"/>
      <c r="BP35" s="92" t="s">
        <v>61</v>
      </c>
      <c r="BQ35" s="75"/>
      <c r="BR35" s="76"/>
      <c r="BS35" s="76"/>
      <c r="BT35" s="76"/>
      <c r="BU35" s="77"/>
      <c r="BV35" s="78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8"/>
      <c r="CJ35" s="76"/>
      <c r="CK35" s="76"/>
      <c r="CL35" s="16"/>
      <c r="CM35" s="76"/>
      <c r="CN35" s="76"/>
      <c r="CO35" s="79"/>
      <c r="CP35" s="80"/>
      <c r="CQ35" s="81"/>
      <c r="CR35" s="82"/>
      <c r="CS35" s="83"/>
      <c r="CT35" s="84"/>
      <c r="CU35" s="61"/>
      <c r="CV35" s="62"/>
      <c r="CW35" s="85"/>
      <c r="CX35" s="62"/>
      <c r="CY35" s="86"/>
      <c r="CZ35" s="87"/>
      <c r="DA35" s="88"/>
      <c r="DB35" s="16"/>
      <c r="DC35" s="89"/>
      <c r="DD35" s="90"/>
      <c r="DE35" s="59"/>
      <c r="DF35" s="59"/>
      <c r="DG35" s="59"/>
      <c r="DH35" s="59"/>
      <c r="DI35" s="59"/>
      <c r="DJ35" s="59"/>
      <c r="DK35" s="59"/>
      <c r="DL35" s="59"/>
      <c r="DM35" s="59"/>
      <c r="DN35" s="93"/>
      <c r="DO35" s="93"/>
      <c r="DP35" s="93"/>
      <c r="DQ35" s="93"/>
      <c r="DR35" s="61"/>
      <c r="DS35" s="62"/>
      <c r="DT35" s="63"/>
      <c r="DU35" s="64">
        <v>1315.2</v>
      </c>
      <c r="DV35" s="97">
        <v>640.79999999999995</v>
      </c>
      <c r="DW35" s="66">
        <v>2616155.5100561827</v>
      </c>
      <c r="DX35" s="67">
        <f t="shared" si="2"/>
        <v>1253.7</v>
      </c>
      <c r="DY35" s="68">
        <f t="shared" si="2"/>
        <v>579.29999999999995</v>
      </c>
      <c r="DZ35" s="68">
        <f t="shared" si="1"/>
        <v>2493821.5959226252</v>
      </c>
      <c r="EA35" s="21">
        <v>61.5</v>
      </c>
      <c r="EB35" s="21">
        <v>61.5</v>
      </c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</row>
    <row r="36" spans="1:205" s="8" customFormat="1" ht="49.9" customHeight="1" x14ac:dyDescent="0.25">
      <c r="A36" s="20">
        <v>32</v>
      </c>
      <c r="B36" s="20">
        <v>1490</v>
      </c>
      <c r="C36" s="20">
        <v>214</v>
      </c>
      <c r="D36" s="20" t="s">
        <v>7</v>
      </c>
      <c r="E36" s="101" t="s">
        <v>0</v>
      </c>
      <c r="F36" s="102">
        <v>58</v>
      </c>
      <c r="G36" s="103" t="s">
        <v>9</v>
      </c>
      <c r="H36" s="104" t="s">
        <v>1</v>
      </c>
      <c r="I36" s="105" t="s">
        <v>35</v>
      </c>
      <c r="J36" s="104">
        <v>10</v>
      </c>
      <c r="K36" s="106">
        <v>59</v>
      </c>
      <c r="L36" s="106" t="s">
        <v>1</v>
      </c>
      <c r="M36" s="106"/>
      <c r="N36" s="104">
        <v>2515.6999999999998</v>
      </c>
      <c r="O36" s="104">
        <v>55</v>
      </c>
      <c r="P36" s="104">
        <v>2460.6999999999998</v>
      </c>
      <c r="Q36" s="104">
        <v>1988</v>
      </c>
      <c r="R36" s="104" t="s">
        <v>12</v>
      </c>
      <c r="S36" s="104">
        <v>1990</v>
      </c>
      <c r="T36" s="104">
        <v>9</v>
      </c>
      <c r="U36" s="104">
        <v>1</v>
      </c>
      <c r="V36" s="104" t="s">
        <v>4</v>
      </c>
      <c r="W36" s="104">
        <v>1860</v>
      </c>
      <c r="X36" s="104">
        <v>445</v>
      </c>
      <c r="Y36" s="104">
        <v>9570</v>
      </c>
      <c r="Z36" s="104">
        <v>2386.5</v>
      </c>
      <c r="AA36" s="104"/>
      <c r="AB36" s="104"/>
      <c r="AC36" s="104">
        <v>2331.5</v>
      </c>
      <c r="AD36" s="104">
        <v>1249.3</v>
      </c>
      <c r="AE36" s="104">
        <v>2460.6999999999998</v>
      </c>
      <c r="AF36" s="104">
        <v>55</v>
      </c>
      <c r="AG36" s="104"/>
      <c r="AH36" s="104"/>
      <c r="AI36" s="104">
        <v>16.2</v>
      </c>
      <c r="AJ36" s="104">
        <v>16.2</v>
      </c>
      <c r="AK36" s="104"/>
      <c r="AL36" s="104"/>
      <c r="AM36" s="104">
        <v>44</v>
      </c>
      <c r="AN36" s="104">
        <v>9</v>
      </c>
      <c r="AO36" s="104">
        <v>416.2</v>
      </c>
      <c r="AP36" s="104">
        <v>150.4</v>
      </c>
      <c r="AQ36" s="104">
        <v>27</v>
      </c>
      <c r="AR36" s="104">
        <v>1337.4</v>
      </c>
      <c r="AS36" s="104">
        <v>728.4</v>
      </c>
      <c r="AT36" s="104">
        <v>8</v>
      </c>
      <c r="AU36" s="104">
        <v>577.9</v>
      </c>
      <c r="AV36" s="104"/>
      <c r="AW36" s="104">
        <v>370.5</v>
      </c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6">
        <v>59</v>
      </c>
      <c r="BM36" s="106" t="s">
        <v>1</v>
      </c>
      <c r="BN36" s="107" t="s">
        <v>36</v>
      </c>
      <c r="BO36" s="107"/>
      <c r="BP36" s="108" t="s">
        <v>37</v>
      </c>
      <c r="BQ36" s="109" t="s">
        <v>37</v>
      </c>
      <c r="BR36" s="110">
        <v>28310534</v>
      </c>
      <c r="BS36" s="110"/>
      <c r="BT36" s="110"/>
      <c r="BU36" s="111">
        <v>28310534</v>
      </c>
      <c r="BV36" s="110"/>
      <c r="BW36" s="110"/>
      <c r="BX36" s="110"/>
      <c r="BY36" s="110">
        <v>60507282</v>
      </c>
      <c r="BZ36" s="110"/>
      <c r="CA36" s="110"/>
      <c r="CB36" s="110">
        <v>60507282</v>
      </c>
      <c r="CC36" s="110">
        <v>515</v>
      </c>
      <c r="CD36" s="110"/>
      <c r="CE36" s="110"/>
      <c r="CF36" s="110">
        <v>60507282</v>
      </c>
      <c r="CG36" s="110"/>
      <c r="CH36" s="110"/>
      <c r="CI36" s="112">
        <v>4949971</v>
      </c>
      <c r="CJ36" s="110"/>
      <c r="CK36" s="110"/>
      <c r="CL36" s="113">
        <v>0.7</v>
      </c>
      <c r="CM36" s="110"/>
      <c r="CN36" s="110">
        <v>4949971</v>
      </c>
      <c r="CO36" s="114"/>
      <c r="CP36" s="115">
        <v>1815</v>
      </c>
      <c r="CQ36" s="116" t="s">
        <v>11</v>
      </c>
      <c r="CR36" s="117" t="s">
        <v>34</v>
      </c>
      <c r="CS36" s="118">
        <v>65</v>
      </c>
      <c r="CT36" s="119" t="s">
        <v>38</v>
      </c>
      <c r="CU36" s="120">
        <v>55</v>
      </c>
      <c r="CV36" s="121">
        <v>16.2</v>
      </c>
      <c r="CW36" s="122">
        <v>11253.541360257583</v>
      </c>
      <c r="CX36" s="123">
        <v>618944.77481416706</v>
      </c>
      <c r="CY36" s="124"/>
      <c r="CZ36" s="125"/>
      <c r="DA36" s="126"/>
      <c r="DB36" s="113"/>
      <c r="DC36" s="127"/>
      <c r="DD36" s="128"/>
      <c r="DE36" s="129"/>
      <c r="DF36" s="129"/>
      <c r="DG36" s="129"/>
      <c r="DH36" s="129"/>
      <c r="DI36" s="129"/>
      <c r="DJ36" s="129"/>
      <c r="DK36" s="129"/>
      <c r="DL36" s="129"/>
      <c r="DM36" s="129"/>
      <c r="DN36" s="130"/>
      <c r="DO36" s="130"/>
      <c r="DP36" s="130"/>
      <c r="DQ36" s="130"/>
      <c r="DR36" s="120"/>
      <c r="DS36" s="121"/>
      <c r="DT36" s="121"/>
      <c r="DU36" s="131">
        <v>55</v>
      </c>
      <c r="DV36" s="132">
        <v>16.2</v>
      </c>
      <c r="DW36" s="133">
        <v>618944.77481416706</v>
      </c>
      <c r="DX36" s="67">
        <f t="shared" si="2"/>
        <v>38.799999999999997</v>
      </c>
      <c r="DY36" s="68">
        <f t="shared" si="2"/>
        <v>0</v>
      </c>
      <c r="DZ36" s="68">
        <f t="shared" si="1"/>
        <v>436637.4047779942</v>
      </c>
      <c r="EA36" s="69">
        <v>16.2</v>
      </c>
      <c r="EB36" s="69">
        <v>16.2</v>
      </c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</row>
    <row r="37" spans="1:205" s="8" customFormat="1" ht="49.9" customHeight="1" x14ac:dyDescent="0.25">
      <c r="A37" s="20">
        <v>33</v>
      </c>
      <c r="B37" s="20">
        <v>1498</v>
      </c>
      <c r="C37" s="20">
        <v>226</v>
      </c>
      <c r="D37" s="20" t="s">
        <v>7</v>
      </c>
      <c r="E37" s="30" t="s">
        <v>0</v>
      </c>
      <c r="F37" s="31">
        <v>66</v>
      </c>
      <c r="G37" s="70" t="s">
        <v>9</v>
      </c>
      <c r="H37" s="73" t="s">
        <v>1</v>
      </c>
      <c r="I37" s="98" t="s">
        <v>32</v>
      </c>
      <c r="J37" s="73">
        <v>7</v>
      </c>
      <c r="K37" s="73">
        <v>69</v>
      </c>
      <c r="L37" s="73" t="s">
        <v>1</v>
      </c>
      <c r="M37" s="73"/>
      <c r="N37" s="71">
        <v>4293.5999999999995</v>
      </c>
      <c r="O37" s="71">
        <v>90.4</v>
      </c>
      <c r="P37" s="96">
        <v>4203.2</v>
      </c>
      <c r="Q37" s="73">
        <v>1977</v>
      </c>
      <c r="R37" s="73" t="s">
        <v>6</v>
      </c>
      <c r="S37" s="73">
        <v>1987</v>
      </c>
      <c r="T37" s="73">
        <v>9</v>
      </c>
      <c r="U37" s="73">
        <v>2</v>
      </c>
      <c r="V37" s="73">
        <v>8</v>
      </c>
      <c r="W37" s="96">
        <v>3009</v>
      </c>
      <c r="X37" s="96">
        <v>695</v>
      </c>
      <c r="Y37" s="96">
        <v>16710</v>
      </c>
      <c r="Z37" s="96">
        <v>4118.8</v>
      </c>
      <c r="AA37" s="96"/>
      <c r="AB37" s="96"/>
      <c r="AC37" s="96">
        <v>4028.4</v>
      </c>
      <c r="AD37" s="96">
        <v>2730.2</v>
      </c>
      <c r="AE37" s="96">
        <v>4203.2</v>
      </c>
      <c r="AF37" s="96">
        <v>90.4</v>
      </c>
      <c r="AG37" s="96"/>
      <c r="AH37" s="96"/>
      <c r="AI37" s="96">
        <v>33.299999999999997</v>
      </c>
      <c r="AJ37" s="96">
        <v>33.299999999999997</v>
      </c>
      <c r="AK37" s="96"/>
      <c r="AL37" s="96"/>
      <c r="AM37" s="96">
        <v>75</v>
      </c>
      <c r="AN37" s="96"/>
      <c r="AO37" s="96"/>
      <c r="AP37" s="96"/>
      <c r="AQ37" s="96">
        <v>37</v>
      </c>
      <c r="AR37" s="96">
        <v>1602</v>
      </c>
      <c r="AS37" s="96">
        <v>1008.6</v>
      </c>
      <c r="AT37" s="96">
        <v>38</v>
      </c>
      <c r="AU37" s="96">
        <v>2426.4</v>
      </c>
      <c r="AV37" s="96"/>
      <c r="AW37" s="96">
        <v>1721.6</v>
      </c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73"/>
      <c r="BL37" s="73">
        <v>69</v>
      </c>
      <c r="BM37" s="73" t="s">
        <v>1</v>
      </c>
      <c r="BN37" s="74"/>
      <c r="BO37" s="74"/>
      <c r="BP37" s="92" t="s">
        <v>33</v>
      </c>
      <c r="BQ37" s="75"/>
      <c r="BR37" s="76"/>
      <c r="BS37" s="76"/>
      <c r="BT37" s="76"/>
      <c r="BU37" s="77"/>
      <c r="BV37" s="76"/>
      <c r="BW37" s="78"/>
      <c r="BX37" s="78"/>
      <c r="BY37" s="76"/>
      <c r="BZ37" s="78"/>
      <c r="CA37" s="78"/>
      <c r="CB37" s="76"/>
      <c r="CC37" s="76"/>
      <c r="CD37" s="78"/>
      <c r="CE37" s="78"/>
      <c r="CF37" s="76"/>
      <c r="CG37" s="76"/>
      <c r="CH37" s="76"/>
      <c r="CI37" s="78"/>
      <c r="CJ37" s="78"/>
      <c r="CK37" s="78"/>
      <c r="CL37" s="16"/>
      <c r="CM37" s="76"/>
      <c r="CN37" s="76"/>
      <c r="CO37" s="79"/>
      <c r="CP37" s="80"/>
      <c r="CQ37" s="81"/>
      <c r="CR37" s="82"/>
      <c r="CS37" s="83"/>
      <c r="CT37" s="84"/>
      <c r="CU37" s="61"/>
      <c r="CV37" s="63"/>
      <c r="CW37" s="85"/>
      <c r="CX37" s="62"/>
      <c r="CY37" s="86"/>
      <c r="CZ37" s="87"/>
      <c r="DA37" s="88"/>
      <c r="DB37" s="16"/>
      <c r="DC37" s="89"/>
      <c r="DD37" s="90"/>
      <c r="DE37" s="59"/>
      <c r="DF37" s="59"/>
      <c r="DG37" s="59"/>
      <c r="DH37" s="59"/>
      <c r="DI37" s="59"/>
      <c r="DJ37" s="59"/>
      <c r="DK37" s="59"/>
      <c r="DL37" s="59"/>
      <c r="DM37" s="59"/>
      <c r="DN37" s="91"/>
      <c r="DO37" s="91"/>
      <c r="DP37" s="91"/>
      <c r="DQ37" s="91"/>
      <c r="DR37" s="61"/>
      <c r="DS37" s="62"/>
      <c r="DT37" s="63"/>
      <c r="DU37" s="64">
        <v>289.10000000000002</v>
      </c>
      <c r="DV37" s="65">
        <v>33.299999999999997</v>
      </c>
      <c r="DW37" s="66">
        <v>2015754.7999580775</v>
      </c>
      <c r="DX37" s="67">
        <f t="shared" si="2"/>
        <v>232.70000000000002</v>
      </c>
      <c r="DY37" s="68">
        <f t="shared" si="2"/>
        <v>0</v>
      </c>
      <c r="DZ37" s="68">
        <f t="shared" si="1"/>
        <v>1622504.8147708219</v>
      </c>
      <c r="EA37" s="21">
        <v>56.4</v>
      </c>
      <c r="EB37" s="21">
        <v>33.299999999999997</v>
      </c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</row>
    <row r="38" spans="1:205" s="8" customFormat="1" ht="49.9" customHeight="1" x14ac:dyDescent="0.25">
      <c r="A38" s="20">
        <v>34</v>
      </c>
      <c r="B38" s="20">
        <v>1526</v>
      </c>
      <c r="C38" s="20">
        <v>67</v>
      </c>
      <c r="D38" s="20" t="s">
        <v>7</v>
      </c>
      <c r="E38" s="30" t="s">
        <v>0</v>
      </c>
      <c r="F38" s="94">
        <v>94</v>
      </c>
      <c r="G38" s="70" t="s">
        <v>9</v>
      </c>
      <c r="H38" s="73" t="s">
        <v>1</v>
      </c>
      <c r="I38" s="98" t="s">
        <v>39</v>
      </c>
      <c r="J38" s="73"/>
      <c r="K38" s="73">
        <v>113</v>
      </c>
      <c r="L38" s="73" t="s">
        <v>1</v>
      </c>
      <c r="M38" s="73"/>
      <c r="N38" s="71">
        <v>7890.2000000000007</v>
      </c>
      <c r="O38" s="71">
        <v>22.100000000000009</v>
      </c>
      <c r="P38" s="96">
        <v>7868.1</v>
      </c>
      <c r="Q38" s="73">
        <v>1976</v>
      </c>
      <c r="R38" s="73" t="s">
        <v>12</v>
      </c>
      <c r="S38" s="73">
        <v>9</v>
      </c>
      <c r="T38" s="73">
        <v>4</v>
      </c>
      <c r="U38" s="73">
        <v>1992</v>
      </c>
      <c r="V38" s="73">
        <v>11</v>
      </c>
      <c r="W38" s="96">
        <v>5094</v>
      </c>
      <c r="X38" s="96">
        <v>1320</v>
      </c>
      <c r="Y38" s="96">
        <v>30547</v>
      </c>
      <c r="Z38" s="96">
        <v>7620.6</v>
      </c>
      <c r="AA38" s="96"/>
      <c r="AB38" s="96"/>
      <c r="AC38" s="96">
        <v>7533.7</v>
      </c>
      <c r="AD38" s="96">
        <v>5138.2</v>
      </c>
      <c r="AE38" s="96">
        <v>7868.1</v>
      </c>
      <c r="AF38" s="96">
        <v>86.9</v>
      </c>
      <c r="AG38" s="96"/>
      <c r="AH38" s="96">
        <v>64.8</v>
      </c>
      <c r="AI38" s="96">
        <v>34.299999999999997</v>
      </c>
      <c r="AJ38" s="96">
        <v>34.299999999999997</v>
      </c>
      <c r="AK38" s="96"/>
      <c r="AL38" s="96"/>
      <c r="AM38" s="96">
        <v>143</v>
      </c>
      <c r="AN38" s="96"/>
      <c r="AO38" s="96"/>
      <c r="AP38" s="96"/>
      <c r="AQ38" s="96">
        <v>54</v>
      </c>
      <c r="AR38" s="96">
        <v>2804.6</v>
      </c>
      <c r="AS38" s="96">
        <v>1472.9</v>
      </c>
      <c r="AT38" s="96">
        <v>89</v>
      </c>
      <c r="AU38" s="96">
        <v>4729.1000000000004</v>
      </c>
      <c r="AV38" s="96"/>
      <c r="AW38" s="96">
        <v>3665.3</v>
      </c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73">
        <v>113</v>
      </c>
      <c r="BM38" s="73" t="s">
        <v>1</v>
      </c>
      <c r="BN38" s="74" t="s">
        <v>40</v>
      </c>
      <c r="BO38" s="74"/>
      <c r="BP38" s="92" t="s">
        <v>41</v>
      </c>
      <c r="BQ38" s="75"/>
      <c r="BR38" s="76"/>
      <c r="BS38" s="76"/>
      <c r="BT38" s="76"/>
      <c r="BU38" s="77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8"/>
      <c r="CJ38" s="76"/>
      <c r="CK38" s="76"/>
      <c r="CL38" s="16"/>
      <c r="CM38" s="76"/>
      <c r="CN38" s="76"/>
      <c r="CO38" s="79"/>
      <c r="CP38" s="80"/>
      <c r="CQ38" s="81"/>
      <c r="CR38" s="82"/>
      <c r="CS38" s="83"/>
      <c r="CT38" s="84"/>
      <c r="CU38" s="61"/>
      <c r="CV38" s="63"/>
      <c r="CW38" s="85"/>
      <c r="CX38" s="62"/>
      <c r="CY38" s="86"/>
      <c r="CZ38" s="87"/>
      <c r="DA38" s="88"/>
      <c r="DB38" s="16"/>
      <c r="DC38" s="89"/>
      <c r="DD38" s="90"/>
      <c r="DE38" s="59"/>
      <c r="DF38" s="59"/>
      <c r="DG38" s="59"/>
      <c r="DH38" s="59"/>
      <c r="DI38" s="59"/>
      <c r="DJ38" s="59"/>
      <c r="DK38" s="59"/>
      <c r="DL38" s="59"/>
      <c r="DM38" s="59"/>
      <c r="DN38" s="91"/>
      <c r="DO38" s="91"/>
      <c r="DP38" s="91"/>
      <c r="DQ38" s="91"/>
      <c r="DR38" s="61"/>
      <c r="DS38" s="62"/>
      <c r="DT38" s="63"/>
      <c r="DU38" s="64">
        <v>86.9</v>
      </c>
      <c r="DV38" s="65">
        <v>34.299999999999997</v>
      </c>
      <c r="DW38" s="66">
        <v>537276.6791209348</v>
      </c>
      <c r="DX38" s="67">
        <f t="shared" si="2"/>
        <v>52.600000000000009</v>
      </c>
      <c r="DY38" s="68">
        <f t="shared" si="2"/>
        <v>0</v>
      </c>
      <c r="DZ38" s="68">
        <f t="shared" si="1"/>
        <v>325210.04973257968</v>
      </c>
      <c r="EA38" s="69">
        <v>34.299999999999997</v>
      </c>
      <c r="EB38" s="69">
        <v>34.299999999999997</v>
      </c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</row>
    <row r="39" spans="1:205" s="8" customFormat="1" ht="49.9" customHeight="1" x14ac:dyDescent="0.25">
      <c r="A39" s="20">
        <v>35</v>
      </c>
      <c r="B39" s="20">
        <v>1556</v>
      </c>
      <c r="C39" s="20">
        <v>47</v>
      </c>
      <c r="D39" s="20" t="s">
        <v>7</v>
      </c>
      <c r="E39" s="30" t="s">
        <v>0</v>
      </c>
      <c r="F39" s="31">
        <v>124</v>
      </c>
      <c r="G39" s="70" t="s">
        <v>9</v>
      </c>
      <c r="H39" s="73" t="s">
        <v>1</v>
      </c>
      <c r="I39" s="98" t="s">
        <v>124</v>
      </c>
      <c r="J39" s="73">
        <v>11</v>
      </c>
      <c r="K39" s="73">
        <v>151</v>
      </c>
      <c r="L39" s="73" t="s">
        <v>1</v>
      </c>
      <c r="M39" s="73"/>
      <c r="N39" s="71">
        <v>1651.7</v>
      </c>
      <c r="O39" s="71">
        <v>430.3</v>
      </c>
      <c r="P39" s="96">
        <v>1221.4000000000001</v>
      </c>
      <c r="Q39" s="73">
        <v>1983</v>
      </c>
      <c r="R39" s="73" t="s">
        <v>6</v>
      </c>
      <c r="S39" s="73">
        <v>1989</v>
      </c>
      <c r="T39" s="73">
        <v>9</v>
      </c>
      <c r="U39" s="73">
        <v>1</v>
      </c>
      <c r="V39" s="73">
        <v>3</v>
      </c>
      <c r="W39" s="96">
        <v>1119</v>
      </c>
      <c r="X39" s="96">
        <v>515</v>
      </c>
      <c r="Y39" s="96">
        <v>7211</v>
      </c>
      <c r="Z39" s="96">
        <v>1622.7</v>
      </c>
      <c r="AA39" s="96"/>
      <c r="AB39" s="96"/>
      <c r="AC39" s="96">
        <v>1192.4000000000001</v>
      </c>
      <c r="AD39" s="96">
        <v>700.1</v>
      </c>
      <c r="AE39" s="96">
        <v>1221.4000000000001</v>
      </c>
      <c r="AF39" s="96">
        <v>430.3</v>
      </c>
      <c r="AG39" s="96"/>
      <c r="AH39" s="96"/>
      <c r="AI39" s="96">
        <v>97.4</v>
      </c>
      <c r="AJ39" s="96">
        <v>29.9</v>
      </c>
      <c r="AK39" s="96"/>
      <c r="AL39" s="96"/>
      <c r="AM39" s="96">
        <v>32</v>
      </c>
      <c r="AN39" s="96">
        <v>16</v>
      </c>
      <c r="AO39" s="96">
        <v>512.9</v>
      </c>
      <c r="AP39" s="96">
        <v>269.3</v>
      </c>
      <c r="AQ39" s="96">
        <v>16</v>
      </c>
      <c r="AR39" s="96">
        <v>679.5</v>
      </c>
      <c r="AS39" s="96">
        <v>430.8</v>
      </c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73"/>
      <c r="BL39" s="73">
        <v>151</v>
      </c>
      <c r="BM39" s="73" t="s">
        <v>1</v>
      </c>
      <c r="BN39" s="74" t="s">
        <v>125</v>
      </c>
      <c r="BO39" s="74"/>
      <c r="BP39" s="92" t="s">
        <v>171</v>
      </c>
      <c r="BQ39" s="75"/>
      <c r="BR39" s="76"/>
      <c r="BS39" s="76"/>
      <c r="BT39" s="76"/>
      <c r="BU39" s="77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8"/>
      <c r="CJ39" s="76"/>
      <c r="CK39" s="76"/>
      <c r="CL39" s="16"/>
      <c r="CM39" s="76"/>
      <c r="CN39" s="76"/>
      <c r="CO39" s="79"/>
      <c r="CP39" s="80"/>
      <c r="CQ39" s="81"/>
      <c r="CR39" s="82"/>
      <c r="CS39" s="83"/>
      <c r="CT39" s="84"/>
      <c r="CU39" s="61"/>
      <c r="CV39" s="63"/>
      <c r="CW39" s="85"/>
      <c r="CX39" s="62"/>
      <c r="CY39" s="86"/>
      <c r="CZ39" s="87"/>
      <c r="DA39" s="88"/>
      <c r="DB39" s="16"/>
      <c r="DC39" s="89"/>
      <c r="DD39" s="90"/>
      <c r="DE39" s="59"/>
      <c r="DF39" s="59"/>
      <c r="DG39" s="59"/>
      <c r="DH39" s="59"/>
      <c r="DI39" s="59"/>
      <c r="DJ39" s="59"/>
      <c r="DK39" s="59"/>
      <c r="DL39" s="59"/>
      <c r="DM39" s="59"/>
      <c r="DN39" s="91"/>
      <c r="DO39" s="91"/>
      <c r="DP39" s="91"/>
      <c r="DQ39" s="91"/>
      <c r="DR39" s="61"/>
      <c r="DS39" s="62"/>
      <c r="DT39" s="63"/>
      <c r="DU39" s="64">
        <v>430.3</v>
      </c>
      <c r="DV39" s="65">
        <v>97.4</v>
      </c>
      <c r="DW39" s="66">
        <v>4024046.1778773381</v>
      </c>
      <c r="DX39" s="67">
        <f t="shared" si="2"/>
        <v>332.9</v>
      </c>
      <c r="DY39" s="68">
        <f t="shared" si="2"/>
        <v>0</v>
      </c>
      <c r="DZ39" s="68">
        <f t="shared" si="1"/>
        <v>3113188.4095174661</v>
      </c>
      <c r="EA39" s="69">
        <v>97.4</v>
      </c>
      <c r="EB39" s="69">
        <v>97.4</v>
      </c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</row>
    <row r="40" spans="1:205" s="8" customFormat="1" ht="49.9" customHeight="1" x14ac:dyDescent="0.25">
      <c r="A40" s="20">
        <v>36</v>
      </c>
      <c r="B40" s="20">
        <v>1758</v>
      </c>
      <c r="C40" s="20">
        <v>40</v>
      </c>
      <c r="D40" s="20" t="s">
        <v>7</v>
      </c>
      <c r="E40" s="30" t="s">
        <v>0</v>
      </c>
      <c r="F40" s="31">
        <v>326</v>
      </c>
      <c r="G40" s="70" t="s">
        <v>9</v>
      </c>
      <c r="H40" s="71" t="s">
        <v>1</v>
      </c>
      <c r="I40" s="72" t="s">
        <v>126</v>
      </c>
      <c r="J40" s="71">
        <v>11</v>
      </c>
      <c r="K40" s="73">
        <v>418</v>
      </c>
      <c r="L40" s="73" t="s">
        <v>1</v>
      </c>
      <c r="M40" s="73"/>
      <c r="N40" s="71">
        <v>5348.2000000000007</v>
      </c>
      <c r="O40" s="71">
        <v>532.6</v>
      </c>
      <c r="P40" s="71">
        <v>4815.6000000000004</v>
      </c>
      <c r="Q40" s="71">
        <v>1985</v>
      </c>
      <c r="R40" s="71" t="s">
        <v>6</v>
      </c>
      <c r="S40" s="71">
        <v>1989</v>
      </c>
      <c r="T40" s="71">
        <v>9</v>
      </c>
      <c r="U40" s="71">
        <v>2</v>
      </c>
      <c r="V40" s="71" t="s">
        <v>4</v>
      </c>
      <c r="W40" s="71">
        <v>6512</v>
      </c>
      <c r="X40" s="71">
        <v>1091</v>
      </c>
      <c r="Y40" s="71">
        <v>26658</v>
      </c>
      <c r="Z40" s="71">
        <v>5302.4</v>
      </c>
      <c r="AA40" s="71"/>
      <c r="AB40" s="71"/>
      <c r="AC40" s="71">
        <v>4769.8</v>
      </c>
      <c r="AD40" s="71">
        <v>3130.1</v>
      </c>
      <c r="AE40" s="71">
        <v>4815.6000000000004</v>
      </c>
      <c r="AF40" s="71">
        <v>532.6</v>
      </c>
      <c r="AG40" s="71"/>
      <c r="AH40" s="71"/>
      <c r="AI40" s="71">
        <v>107.4</v>
      </c>
      <c r="AJ40" s="71">
        <v>50.3</v>
      </c>
      <c r="AK40" s="71">
        <v>82</v>
      </c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>
        <v>214</v>
      </c>
      <c r="BE40" s="71">
        <v>4765.3</v>
      </c>
      <c r="BF40" s="71">
        <v>3130.1</v>
      </c>
      <c r="BG40" s="71"/>
      <c r="BH40" s="71"/>
      <c r="BI40" s="71"/>
      <c r="BJ40" s="71"/>
      <c r="BK40" s="71"/>
      <c r="BL40" s="73">
        <v>418</v>
      </c>
      <c r="BM40" s="73" t="s">
        <v>1</v>
      </c>
      <c r="BN40" s="74" t="s">
        <v>127</v>
      </c>
      <c r="BO40" s="74"/>
      <c r="BP40" s="92" t="s">
        <v>128</v>
      </c>
      <c r="BQ40" s="75"/>
      <c r="BR40" s="76"/>
      <c r="BS40" s="76"/>
      <c r="BT40" s="76"/>
      <c r="BU40" s="77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8"/>
      <c r="CJ40" s="76"/>
      <c r="CK40" s="76"/>
      <c r="CL40" s="16"/>
      <c r="CM40" s="76"/>
      <c r="CN40" s="76"/>
      <c r="CO40" s="79"/>
      <c r="CP40" s="80"/>
      <c r="CQ40" s="81"/>
      <c r="CR40" s="82"/>
      <c r="CS40" s="83"/>
      <c r="CT40" s="84"/>
      <c r="CU40" s="61"/>
      <c r="CV40" s="63"/>
      <c r="CW40" s="85"/>
      <c r="CX40" s="62"/>
      <c r="CY40" s="86"/>
      <c r="CZ40" s="87"/>
      <c r="DA40" s="88"/>
      <c r="DB40" s="16"/>
      <c r="DC40" s="89"/>
      <c r="DD40" s="90"/>
      <c r="DE40" s="59"/>
      <c r="DF40" s="59"/>
      <c r="DG40" s="59"/>
      <c r="DH40" s="59"/>
      <c r="DI40" s="59"/>
      <c r="DJ40" s="59"/>
      <c r="DK40" s="59"/>
      <c r="DL40" s="59"/>
      <c r="DM40" s="59"/>
      <c r="DN40" s="91"/>
      <c r="DO40" s="91"/>
      <c r="DP40" s="91"/>
      <c r="DQ40" s="91"/>
      <c r="DR40" s="61"/>
      <c r="DS40" s="63"/>
      <c r="DT40" s="63"/>
      <c r="DU40" s="64">
        <v>529.1</v>
      </c>
      <c r="DV40" s="97">
        <v>107.4</v>
      </c>
      <c r="DW40" s="66">
        <v>7445269.3021390364</v>
      </c>
      <c r="DX40" s="67">
        <f t="shared" si="2"/>
        <v>385.20000000000005</v>
      </c>
      <c r="DY40" s="68">
        <f t="shared" si="2"/>
        <v>0</v>
      </c>
      <c r="DZ40" s="68">
        <f t="shared" si="1"/>
        <v>5420369.9398676185</v>
      </c>
      <c r="EA40" s="69">
        <v>143.9</v>
      </c>
      <c r="EB40" s="69">
        <v>107.4</v>
      </c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</row>
    <row r="41" spans="1:205" s="8" customFormat="1" ht="49.9" customHeight="1" x14ac:dyDescent="0.25">
      <c r="A41" s="20">
        <v>37</v>
      </c>
      <c r="B41" s="20">
        <v>1867</v>
      </c>
      <c r="C41" s="20"/>
      <c r="D41" s="20" t="s">
        <v>7</v>
      </c>
      <c r="E41" s="30" t="s">
        <v>0</v>
      </c>
      <c r="F41" s="31">
        <v>435</v>
      </c>
      <c r="G41" s="70" t="s">
        <v>9</v>
      </c>
      <c r="H41" s="73" t="s">
        <v>1</v>
      </c>
      <c r="I41" s="98" t="s">
        <v>129</v>
      </c>
      <c r="J41" s="73">
        <v>4</v>
      </c>
      <c r="K41" s="73">
        <v>561</v>
      </c>
      <c r="L41" s="73" t="s">
        <v>1</v>
      </c>
      <c r="M41" s="73"/>
      <c r="N41" s="71">
        <v>1399.7</v>
      </c>
      <c r="O41" s="71">
        <v>35.5</v>
      </c>
      <c r="P41" s="96">
        <v>1364.2</v>
      </c>
      <c r="Q41" s="73">
        <v>1988</v>
      </c>
      <c r="R41" s="73" t="s">
        <v>6</v>
      </c>
      <c r="S41" s="73">
        <v>10</v>
      </c>
      <c r="T41" s="73">
        <v>1</v>
      </c>
      <c r="U41" s="73">
        <v>1995</v>
      </c>
      <c r="V41" s="73">
        <v>6</v>
      </c>
      <c r="W41" s="96">
        <v>790</v>
      </c>
      <c r="X41" s="96">
        <v>606</v>
      </c>
      <c r="Y41" s="96">
        <v>8039</v>
      </c>
      <c r="Z41" s="96">
        <v>1766.1</v>
      </c>
      <c r="AA41" s="96"/>
      <c r="AB41" s="96"/>
      <c r="AC41" s="96">
        <v>1325.2</v>
      </c>
      <c r="AD41" s="96">
        <v>784.2</v>
      </c>
      <c r="AE41" s="96">
        <v>1364.2</v>
      </c>
      <c r="AF41" s="96">
        <v>440.9</v>
      </c>
      <c r="AG41" s="96">
        <v>405.4</v>
      </c>
      <c r="AH41" s="96"/>
      <c r="AI41" s="96">
        <v>73</v>
      </c>
      <c r="AJ41" s="96">
        <v>16.7</v>
      </c>
      <c r="AK41" s="96">
        <v>18.8</v>
      </c>
      <c r="AL41" s="96"/>
      <c r="AM41" s="96">
        <v>35</v>
      </c>
      <c r="AN41" s="96">
        <v>17</v>
      </c>
      <c r="AO41" s="96">
        <v>546.1</v>
      </c>
      <c r="AP41" s="96">
        <v>285</v>
      </c>
      <c r="AQ41" s="96">
        <v>17</v>
      </c>
      <c r="AR41" s="96">
        <v>718.8</v>
      </c>
      <c r="AS41" s="96">
        <v>454.5</v>
      </c>
      <c r="AT41" s="96">
        <v>1</v>
      </c>
      <c r="AU41" s="96">
        <v>60.3</v>
      </c>
      <c r="AV41" s="96"/>
      <c r="AW41" s="96">
        <v>44.7</v>
      </c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73">
        <v>561</v>
      </c>
      <c r="BM41" s="73" t="s">
        <v>1</v>
      </c>
      <c r="BN41" s="74" t="s">
        <v>130</v>
      </c>
      <c r="BO41" s="74"/>
      <c r="BP41" s="92" t="s">
        <v>172</v>
      </c>
      <c r="BQ41" s="75"/>
      <c r="BR41" s="76"/>
      <c r="BS41" s="76"/>
      <c r="BT41" s="76"/>
      <c r="BU41" s="77"/>
      <c r="BV41" s="78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8"/>
      <c r="CJ41" s="76"/>
      <c r="CK41" s="76"/>
      <c r="CL41" s="16"/>
      <c r="CM41" s="76"/>
      <c r="CN41" s="76"/>
      <c r="CO41" s="79"/>
      <c r="CP41" s="80"/>
      <c r="CQ41" s="81"/>
      <c r="CR41" s="82"/>
      <c r="CS41" s="83"/>
      <c r="CT41" s="84"/>
      <c r="CU41" s="61"/>
      <c r="CV41" s="62"/>
      <c r="CW41" s="85"/>
      <c r="CX41" s="62"/>
      <c r="CY41" s="86"/>
      <c r="CZ41" s="87"/>
      <c r="DA41" s="88"/>
      <c r="DB41" s="16"/>
      <c r="DC41" s="89"/>
      <c r="DD41" s="90"/>
      <c r="DE41" s="59"/>
      <c r="DF41" s="59"/>
      <c r="DG41" s="59"/>
      <c r="DH41" s="59"/>
      <c r="DI41" s="59"/>
      <c r="DJ41" s="59"/>
      <c r="DK41" s="59"/>
      <c r="DL41" s="59"/>
      <c r="DM41" s="59"/>
      <c r="DN41" s="93"/>
      <c r="DO41" s="93"/>
      <c r="DP41" s="93"/>
      <c r="DQ41" s="93"/>
      <c r="DR41" s="61"/>
      <c r="DS41" s="62"/>
      <c r="DT41" s="63"/>
      <c r="DU41" s="64">
        <v>440.9</v>
      </c>
      <c r="DV41" s="97">
        <v>73</v>
      </c>
      <c r="DW41" s="66">
        <v>1748808.0995213259</v>
      </c>
      <c r="DX41" s="67">
        <f t="shared" si="2"/>
        <v>419.29999999999995</v>
      </c>
      <c r="DY41" s="68">
        <f t="shared" si="2"/>
        <v>51.4</v>
      </c>
      <c r="DZ41" s="68">
        <f t="shared" si="1"/>
        <v>1663132.7650925196</v>
      </c>
      <c r="EA41" s="21">
        <v>21.6</v>
      </c>
      <c r="EB41" s="21">
        <v>21.6</v>
      </c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</row>
    <row r="42" spans="1:205" s="8" customFormat="1" ht="49.9" customHeight="1" x14ac:dyDescent="0.25">
      <c r="A42" s="20">
        <v>38</v>
      </c>
      <c r="B42" s="20">
        <v>1910</v>
      </c>
      <c r="C42" s="20"/>
      <c r="D42" s="20" t="s">
        <v>7</v>
      </c>
      <c r="E42" s="30" t="s">
        <v>0</v>
      </c>
      <c r="F42" s="31">
        <v>478</v>
      </c>
      <c r="G42" s="70" t="s">
        <v>9</v>
      </c>
      <c r="H42" s="73" t="s">
        <v>1</v>
      </c>
      <c r="I42" s="98" t="s">
        <v>62</v>
      </c>
      <c r="J42" s="73">
        <v>7</v>
      </c>
      <c r="K42" s="73">
        <v>613</v>
      </c>
      <c r="L42" s="73" t="s">
        <v>1</v>
      </c>
      <c r="M42" s="73"/>
      <c r="N42" s="71">
        <v>12359.5</v>
      </c>
      <c r="O42" s="71">
        <v>573.79999999999995</v>
      </c>
      <c r="P42" s="96">
        <v>11785.7</v>
      </c>
      <c r="Q42" s="73">
        <v>1977</v>
      </c>
      <c r="R42" s="73" t="s">
        <v>6</v>
      </c>
      <c r="S42" s="73">
        <v>1988</v>
      </c>
      <c r="T42" s="73">
        <v>9</v>
      </c>
      <c r="U42" s="73">
        <v>6</v>
      </c>
      <c r="V42" s="73">
        <v>9</v>
      </c>
      <c r="W42" s="96" t="s">
        <v>4</v>
      </c>
      <c r="X42" s="96">
        <v>7200</v>
      </c>
      <c r="Y42" s="96">
        <v>47093</v>
      </c>
      <c r="Z42" s="96">
        <v>11944.1</v>
      </c>
      <c r="AA42" s="96"/>
      <c r="AB42" s="96"/>
      <c r="AC42" s="96">
        <v>11370.3</v>
      </c>
      <c r="AD42" s="96">
        <v>7731.8</v>
      </c>
      <c r="AE42" s="96">
        <v>11785.7</v>
      </c>
      <c r="AF42" s="96">
        <v>573.79999999999995</v>
      </c>
      <c r="AG42" s="96"/>
      <c r="AH42" s="96"/>
      <c r="AI42" s="96">
        <v>50.5</v>
      </c>
      <c r="AJ42" s="96">
        <v>50.5</v>
      </c>
      <c r="AK42" s="96"/>
      <c r="AL42" s="96"/>
      <c r="AM42" s="96">
        <v>216</v>
      </c>
      <c r="AN42" s="96">
        <v>0</v>
      </c>
      <c r="AO42" s="96">
        <v>0</v>
      </c>
      <c r="AP42" s="96">
        <v>0</v>
      </c>
      <c r="AQ42" s="96">
        <v>99</v>
      </c>
      <c r="AR42" s="96">
        <v>4329.3999999999996</v>
      </c>
      <c r="AS42" s="96">
        <v>2721.5</v>
      </c>
      <c r="AT42" s="96">
        <v>117</v>
      </c>
      <c r="AU42" s="96">
        <v>6360</v>
      </c>
      <c r="AV42" s="96"/>
      <c r="AW42" s="96">
        <v>5010.3</v>
      </c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73">
        <v>613</v>
      </c>
      <c r="BM42" s="73" t="s">
        <v>1</v>
      </c>
      <c r="BN42" s="74" t="s">
        <v>63</v>
      </c>
      <c r="BO42" s="74"/>
      <c r="BP42" s="92" t="s">
        <v>64</v>
      </c>
      <c r="BQ42" s="75"/>
      <c r="BR42" s="76"/>
      <c r="BS42" s="76"/>
      <c r="BT42" s="76"/>
      <c r="BU42" s="77"/>
      <c r="BV42" s="78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8"/>
      <c r="CJ42" s="76"/>
      <c r="CK42" s="76"/>
      <c r="CL42" s="16"/>
      <c r="CM42" s="76"/>
      <c r="CN42" s="76"/>
      <c r="CO42" s="79"/>
      <c r="CP42" s="80"/>
      <c r="CQ42" s="81"/>
      <c r="CR42" s="82"/>
      <c r="CS42" s="83"/>
      <c r="CT42" s="84"/>
      <c r="CU42" s="61"/>
      <c r="CV42" s="62"/>
      <c r="CW42" s="85"/>
      <c r="CX42" s="62"/>
      <c r="CY42" s="86"/>
      <c r="CZ42" s="87"/>
      <c r="DA42" s="88"/>
      <c r="DB42" s="16"/>
      <c r="DC42" s="89"/>
      <c r="DD42" s="90"/>
      <c r="DE42" s="59"/>
      <c r="DF42" s="59"/>
      <c r="DG42" s="59"/>
      <c r="DH42" s="59"/>
      <c r="DI42" s="59"/>
      <c r="DJ42" s="59"/>
      <c r="DK42" s="59"/>
      <c r="DL42" s="59"/>
      <c r="DM42" s="59"/>
      <c r="DN42" s="93"/>
      <c r="DO42" s="93"/>
      <c r="DP42" s="93"/>
      <c r="DQ42" s="93"/>
      <c r="DR42" s="61"/>
      <c r="DS42" s="62"/>
      <c r="DT42" s="63"/>
      <c r="DU42" s="64">
        <v>723.8</v>
      </c>
      <c r="DV42" s="97">
        <v>50.5</v>
      </c>
      <c r="DW42" s="66">
        <v>4846708.74598487</v>
      </c>
      <c r="DX42" s="67">
        <f t="shared" si="2"/>
        <v>673.3</v>
      </c>
      <c r="DY42" s="68">
        <f t="shared" si="2"/>
        <v>0</v>
      </c>
      <c r="DZ42" s="68">
        <f t="shared" si="1"/>
        <v>4508550.702779239</v>
      </c>
      <c r="EA42" s="21">
        <v>50.5</v>
      </c>
      <c r="EB42" s="21">
        <v>50.5</v>
      </c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</row>
    <row r="43" spans="1:205" s="8" customFormat="1" ht="49.9" customHeight="1" x14ac:dyDescent="0.25">
      <c r="A43" s="20">
        <v>39</v>
      </c>
      <c r="B43" s="20">
        <v>1933</v>
      </c>
      <c r="C43" s="20">
        <v>101</v>
      </c>
      <c r="D43" s="20" t="s">
        <v>7</v>
      </c>
      <c r="E43" s="30" t="s">
        <v>0</v>
      </c>
      <c r="F43" s="94">
        <v>501</v>
      </c>
      <c r="G43" s="70" t="s">
        <v>9</v>
      </c>
      <c r="H43" s="71" t="s">
        <v>1</v>
      </c>
      <c r="I43" s="72" t="s">
        <v>131</v>
      </c>
      <c r="J43" s="71">
        <v>14</v>
      </c>
      <c r="K43" s="73">
        <v>650</v>
      </c>
      <c r="L43" s="73" t="s">
        <v>1</v>
      </c>
      <c r="M43" s="73"/>
      <c r="N43" s="71">
        <v>1774.3999999999999</v>
      </c>
      <c r="O43" s="71">
        <v>202.6</v>
      </c>
      <c r="P43" s="71">
        <v>1571.8</v>
      </c>
      <c r="Q43" s="71">
        <v>1973</v>
      </c>
      <c r="R43" s="71" t="s">
        <v>5</v>
      </c>
      <c r="S43" s="71">
        <v>5</v>
      </c>
      <c r="T43" s="71">
        <v>1</v>
      </c>
      <c r="U43" s="71">
        <v>1993</v>
      </c>
      <c r="V43" s="71">
        <v>14</v>
      </c>
      <c r="W43" s="71">
        <v>1083</v>
      </c>
      <c r="X43" s="71">
        <v>631</v>
      </c>
      <c r="Y43" s="71">
        <v>7859</v>
      </c>
      <c r="Z43" s="71"/>
      <c r="AA43" s="71">
        <v>1852.6</v>
      </c>
      <c r="AB43" s="71"/>
      <c r="AC43" s="71">
        <v>1563.4</v>
      </c>
      <c r="AD43" s="71">
        <v>978</v>
      </c>
      <c r="AE43" s="71">
        <v>1571.8</v>
      </c>
      <c r="AF43" s="71">
        <v>289.2</v>
      </c>
      <c r="AG43" s="71"/>
      <c r="AH43" s="71">
        <v>86.6</v>
      </c>
      <c r="AI43" s="71">
        <v>0</v>
      </c>
      <c r="AJ43" s="71">
        <v>0</v>
      </c>
      <c r="AK43" s="71">
        <v>19.5</v>
      </c>
      <c r="AL43" s="71">
        <v>242.3</v>
      </c>
      <c r="AM43" s="71">
        <v>29</v>
      </c>
      <c r="AN43" s="71">
        <v>6</v>
      </c>
      <c r="AO43" s="71">
        <v>181</v>
      </c>
      <c r="AP43" s="71">
        <v>93.7</v>
      </c>
      <c r="AQ43" s="71">
        <v>5</v>
      </c>
      <c r="AR43" s="71">
        <v>205</v>
      </c>
      <c r="AS43" s="71">
        <v>126.6</v>
      </c>
      <c r="AT43" s="71">
        <v>18</v>
      </c>
      <c r="AU43" s="71">
        <v>1177.4000000000001</v>
      </c>
      <c r="AV43" s="71"/>
      <c r="AW43" s="71">
        <v>757.7</v>
      </c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3">
        <v>650</v>
      </c>
      <c r="BM43" s="73" t="s">
        <v>1</v>
      </c>
      <c r="BN43" s="74" t="s">
        <v>132</v>
      </c>
      <c r="BO43" s="74"/>
      <c r="BP43" s="92" t="s">
        <v>173</v>
      </c>
      <c r="BQ43" s="75"/>
      <c r="BR43" s="76"/>
      <c r="BS43" s="76"/>
      <c r="BT43" s="76"/>
      <c r="BU43" s="77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8"/>
      <c r="CJ43" s="76"/>
      <c r="CK43" s="76"/>
      <c r="CL43" s="16"/>
      <c r="CM43" s="76"/>
      <c r="CN43" s="76"/>
      <c r="CO43" s="79"/>
      <c r="CP43" s="80"/>
      <c r="CQ43" s="81"/>
      <c r="CR43" s="82"/>
      <c r="CS43" s="83"/>
      <c r="CT43" s="84"/>
      <c r="CU43" s="61"/>
      <c r="CV43" s="63"/>
      <c r="CW43" s="85"/>
      <c r="CX43" s="62"/>
      <c r="CY43" s="86"/>
      <c r="CZ43" s="87"/>
      <c r="DA43" s="88"/>
      <c r="DB43" s="16"/>
      <c r="DC43" s="89"/>
      <c r="DD43" s="90"/>
      <c r="DE43" s="59"/>
      <c r="DF43" s="59"/>
      <c r="DG43" s="59"/>
      <c r="DH43" s="59"/>
      <c r="DI43" s="59"/>
      <c r="DJ43" s="59"/>
      <c r="DK43" s="59"/>
      <c r="DL43" s="59"/>
      <c r="DM43" s="59"/>
      <c r="DN43" s="91"/>
      <c r="DO43" s="91"/>
      <c r="DP43" s="91"/>
      <c r="DQ43" s="91"/>
      <c r="DR43" s="61"/>
      <c r="DS43" s="63"/>
      <c r="DT43" s="63"/>
      <c r="DU43" s="64">
        <v>202.6</v>
      </c>
      <c r="DV43" s="97"/>
      <c r="DW43" s="66">
        <v>1748868.9132100991</v>
      </c>
      <c r="DX43" s="67">
        <f t="shared" si="2"/>
        <v>183.1</v>
      </c>
      <c r="DY43" s="68">
        <f t="shared" si="2"/>
        <v>0</v>
      </c>
      <c r="DZ43" s="68">
        <f t="shared" si="1"/>
        <v>1580542.4383453561</v>
      </c>
      <c r="EA43" s="69">
        <v>19.5</v>
      </c>
      <c r="EB43" s="69">
        <v>0</v>
      </c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</row>
    <row r="44" spans="1:205" s="8" customFormat="1" ht="49.9" customHeight="1" x14ac:dyDescent="0.25">
      <c r="A44" s="20">
        <v>40</v>
      </c>
      <c r="B44" s="20">
        <v>1956</v>
      </c>
      <c r="C44" s="20"/>
      <c r="D44" s="20" t="s">
        <v>7</v>
      </c>
      <c r="E44" s="30" t="s">
        <v>0</v>
      </c>
      <c r="F44" s="31">
        <v>524</v>
      </c>
      <c r="G44" s="70" t="s">
        <v>9</v>
      </c>
      <c r="H44" s="73" t="s">
        <v>1</v>
      </c>
      <c r="I44" s="98" t="s">
        <v>133</v>
      </c>
      <c r="J44" s="73">
        <v>6</v>
      </c>
      <c r="K44" s="73">
        <v>674</v>
      </c>
      <c r="L44" s="73" t="s">
        <v>1</v>
      </c>
      <c r="M44" s="73"/>
      <c r="N44" s="71">
        <v>5416.2000000000007</v>
      </c>
      <c r="O44" s="71">
        <v>462.6</v>
      </c>
      <c r="P44" s="96">
        <v>4953.6000000000004</v>
      </c>
      <c r="Q44" s="73">
        <v>1974</v>
      </c>
      <c r="R44" s="73" t="s">
        <v>5</v>
      </c>
      <c r="S44" s="73">
        <v>6</v>
      </c>
      <c r="T44" s="73" t="s">
        <v>134</v>
      </c>
      <c r="U44" s="73">
        <v>1995</v>
      </c>
      <c r="V44" s="73">
        <v>16</v>
      </c>
      <c r="W44" s="96">
        <v>3636</v>
      </c>
      <c r="X44" s="96">
        <v>1636</v>
      </c>
      <c r="Y44" s="96">
        <v>23944</v>
      </c>
      <c r="Z44" s="96"/>
      <c r="AA44" s="96">
        <v>5850.8</v>
      </c>
      <c r="AB44" s="96"/>
      <c r="AC44" s="96">
        <v>4873.8999999999996</v>
      </c>
      <c r="AD44" s="96">
        <v>2646.7</v>
      </c>
      <c r="AE44" s="96">
        <v>4953.6000000000004</v>
      </c>
      <c r="AF44" s="96">
        <v>976.9</v>
      </c>
      <c r="AG44" s="96">
        <v>514.29999999999995</v>
      </c>
      <c r="AH44" s="96"/>
      <c r="AI44" s="96">
        <v>446.4</v>
      </c>
      <c r="AJ44" s="96">
        <v>48.3</v>
      </c>
      <c r="AK44" s="96">
        <v>42.1</v>
      </c>
      <c r="AL44" s="96">
        <v>514.29999999999995</v>
      </c>
      <c r="AM44" s="96">
        <v>93</v>
      </c>
      <c r="AN44" s="96">
        <v>27</v>
      </c>
      <c r="AO44" s="96">
        <v>1012.9</v>
      </c>
      <c r="AP44" s="96">
        <v>434.7</v>
      </c>
      <c r="AQ44" s="96">
        <v>61</v>
      </c>
      <c r="AR44" s="96">
        <v>3507.8</v>
      </c>
      <c r="AS44" s="96">
        <v>1969.1</v>
      </c>
      <c r="AT44" s="96">
        <v>5</v>
      </c>
      <c r="AU44" s="96">
        <v>353.2</v>
      </c>
      <c r="AV44" s="96">
        <v>242.9</v>
      </c>
      <c r="AW44" s="96">
        <v>242.9</v>
      </c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73">
        <v>674</v>
      </c>
      <c r="BM44" s="73" t="s">
        <v>1</v>
      </c>
      <c r="BN44" s="74" t="s">
        <v>135</v>
      </c>
      <c r="BO44" s="74"/>
      <c r="BP44" s="92" t="s">
        <v>136</v>
      </c>
      <c r="BQ44" s="75"/>
      <c r="BR44" s="76"/>
      <c r="BS44" s="76"/>
      <c r="BT44" s="76"/>
      <c r="BU44" s="77"/>
      <c r="BV44" s="78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8"/>
      <c r="CJ44" s="76"/>
      <c r="CK44" s="76"/>
      <c r="CL44" s="16"/>
      <c r="CM44" s="76"/>
      <c r="CN44" s="76"/>
      <c r="CO44" s="79"/>
      <c r="CP44" s="80"/>
      <c r="CQ44" s="81"/>
      <c r="CR44" s="82"/>
      <c r="CS44" s="83"/>
      <c r="CT44" s="84"/>
      <c r="CU44" s="61"/>
      <c r="CV44" s="62"/>
      <c r="CW44" s="85"/>
      <c r="CX44" s="62"/>
      <c r="CY44" s="86"/>
      <c r="CZ44" s="87"/>
      <c r="DA44" s="88"/>
      <c r="DB44" s="16"/>
      <c r="DC44" s="89"/>
      <c r="DD44" s="90"/>
      <c r="DE44" s="59"/>
      <c r="DF44" s="59"/>
      <c r="DG44" s="59"/>
      <c r="DH44" s="59"/>
      <c r="DI44" s="59"/>
      <c r="DJ44" s="59"/>
      <c r="DK44" s="59"/>
      <c r="DL44" s="59"/>
      <c r="DM44" s="59"/>
      <c r="DN44" s="93"/>
      <c r="DO44" s="93"/>
      <c r="DP44" s="93"/>
      <c r="DQ44" s="93"/>
      <c r="DR44" s="61"/>
      <c r="DS44" s="62"/>
      <c r="DT44" s="63"/>
      <c r="DU44" s="64">
        <v>976.9</v>
      </c>
      <c r="DV44" s="65">
        <v>446.4</v>
      </c>
      <c r="DW44" s="66">
        <v>3588214.1948598642</v>
      </c>
      <c r="DX44" s="67">
        <f t="shared" si="2"/>
        <v>862</v>
      </c>
      <c r="DY44" s="68">
        <f t="shared" si="2"/>
        <v>347.7</v>
      </c>
      <c r="DZ44" s="68">
        <f t="shared" si="1"/>
        <v>3166179.3796388609</v>
      </c>
      <c r="EA44" s="21">
        <v>114.9</v>
      </c>
      <c r="EB44" s="21">
        <v>98.7</v>
      </c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</row>
    <row r="45" spans="1:205" s="8" customFormat="1" ht="49.9" customHeight="1" x14ac:dyDescent="0.25">
      <c r="A45" s="20">
        <v>41</v>
      </c>
      <c r="B45" s="20">
        <v>1962</v>
      </c>
      <c r="C45" s="20"/>
      <c r="D45" s="20" t="s">
        <v>7</v>
      </c>
      <c r="E45" s="30" t="s">
        <v>0</v>
      </c>
      <c r="F45" s="31">
        <v>530</v>
      </c>
      <c r="G45" s="70" t="s">
        <v>9</v>
      </c>
      <c r="H45" s="73" t="s">
        <v>1</v>
      </c>
      <c r="I45" s="98" t="s">
        <v>137</v>
      </c>
      <c r="J45" s="73">
        <v>4</v>
      </c>
      <c r="K45" s="73">
        <v>682</v>
      </c>
      <c r="L45" s="73" t="s">
        <v>1</v>
      </c>
      <c r="M45" s="73"/>
      <c r="N45" s="71">
        <v>2510.2999999999997</v>
      </c>
      <c r="O45" s="71">
        <v>185.7</v>
      </c>
      <c r="P45" s="96">
        <v>2324.6</v>
      </c>
      <c r="Q45" s="73">
        <v>1993</v>
      </c>
      <c r="R45" s="73" t="s">
        <v>6</v>
      </c>
      <c r="S45" s="73">
        <v>9</v>
      </c>
      <c r="T45" s="73">
        <v>1</v>
      </c>
      <c r="U45" s="73">
        <v>1993</v>
      </c>
      <c r="V45" s="73" t="s">
        <v>4</v>
      </c>
      <c r="W45" s="96" t="s">
        <v>138</v>
      </c>
      <c r="X45" s="96">
        <v>401</v>
      </c>
      <c r="Y45" s="96">
        <v>10626</v>
      </c>
      <c r="Z45" s="96">
        <v>2477.9</v>
      </c>
      <c r="AA45" s="96"/>
      <c r="AB45" s="96"/>
      <c r="AC45" s="96">
        <v>2292.1999999999998</v>
      </c>
      <c r="AD45" s="96">
        <v>1398.4</v>
      </c>
      <c r="AE45" s="96">
        <v>2324.6</v>
      </c>
      <c r="AF45" s="96">
        <v>185.7</v>
      </c>
      <c r="AG45" s="96"/>
      <c r="AH45" s="96"/>
      <c r="AI45" s="96">
        <v>16.3</v>
      </c>
      <c r="AJ45" s="96">
        <v>16.3</v>
      </c>
      <c r="AK45" s="96"/>
      <c r="AL45" s="96"/>
      <c r="AM45" s="96">
        <v>36</v>
      </c>
      <c r="AN45" s="96">
        <v>0</v>
      </c>
      <c r="AO45" s="96">
        <v>0</v>
      </c>
      <c r="AP45" s="96">
        <v>0</v>
      </c>
      <c r="AQ45" s="96">
        <v>18</v>
      </c>
      <c r="AR45" s="96">
        <v>992.6</v>
      </c>
      <c r="AS45" s="96">
        <v>588.9</v>
      </c>
      <c r="AT45" s="96">
        <v>18</v>
      </c>
      <c r="AU45" s="96">
        <v>1299.5999999999999</v>
      </c>
      <c r="AV45" s="96"/>
      <c r="AW45" s="96">
        <v>809.5</v>
      </c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73">
        <v>682</v>
      </c>
      <c r="BM45" s="73" t="s">
        <v>1</v>
      </c>
      <c r="BN45" s="74" t="s">
        <v>139</v>
      </c>
      <c r="BO45" s="74"/>
      <c r="BP45" s="92" t="s">
        <v>140</v>
      </c>
      <c r="BQ45" s="75"/>
      <c r="BR45" s="76"/>
      <c r="BS45" s="76"/>
      <c r="BT45" s="76"/>
      <c r="BU45" s="77"/>
      <c r="BV45" s="78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8"/>
      <c r="CJ45" s="76"/>
      <c r="CK45" s="76"/>
      <c r="CL45" s="16"/>
      <c r="CM45" s="76"/>
      <c r="CN45" s="76"/>
      <c r="CO45" s="79"/>
      <c r="CP45" s="80"/>
      <c r="CQ45" s="81"/>
      <c r="CR45" s="82"/>
      <c r="CS45" s="83"/>
      <c r="CT45" s="84"/>
      <c r="CU45" s="61"/>
      <c r="CV45" s="62"/>
      <c r="CW45" s="85"/>
      <c r="CX45" s="62"/>
      <c r="CY45" s="86"/>
      <c r="CZ45" s="87"/>
      <c r="DA45" s="88"/>
      <c r="DB45" s="16"/>
      <c r="DC45" s="89"/>
      <c r="DD45" s="90"/>
      <c r="DE45" s="59"/>
      <c r="DF45" s="59"/>
      <c r="DG45" s="59"/>
      <c r="DH45" s="59"/>
      <c r="DI45" s="59"/>
      <c r="DJ45" s="59"/>
      <c r="DK45" s="59"/>
      <c r="DL45" s="59"/>
      <c r="DM45" s="59"/>
      <c r="DN45" s="93"/>
      <c r="DO45" s="93"/>
      <c r="DP45" s="93"/>
      <c r="DQ45" s="93"/>
      <c r="DR45" s="61"/>
      <c r="DS45" s="62"/>
      <c r="DT45" s="63"/>
      <c r="DU45" s="64">
        <v>185.7</v>
      </c>
      <c r="DV45" s="65">
        <v>16.3</v>
      </c>
      <c r="DW45" s="66">
        <v>934306.53710711875</v>
      </c>
      <c r="DX45" s="67">
        <f t="shared" si="2"/>
        <v>169.39999999999998</v>
      </c>
      <c r="DY45" s="68">
        <f t="shared" si="2"/>
        <v>0</v>
      </c>
      <c r="DZ45" s="68">
        <f t="shared" si="1"/>
        <v>852296.86260606302</v>
      </c>
      <c r="EA45" s="21">
        <v>16.3</v>
      </c>
      <c r="EB45" s="21">
        <v>16.3</v>
      </c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</row>
    <row r="46" spans="1:205" s="8" customFormat="1" ht="49.9" customHeight="1" x14ac:dyDescent="0.25">
      <c r="A46" s="20">
        <v>42</v>
      </c>
      <c r="B46" s="20">
        <v>1972</v>
      </c>
      <c r="C46" s="20"/>
      <c r="D46" s="20" t="s">
        <v>7</v>
      </c>
      <c r="E46" s="30" t="s">
        <v>0</v>
      </c>
      <c r="F46" s="31">
        <v>540</v>
      </c>
      <c r="G46" s="70" t="s">
        <v>9</v>
      </c>
      <c r="H46" s="73" t="s">
        <v>1</v>
      </c>
      <c r="I46" s="98" t="s">
        <v>141</v>
      </c>
      <c r="J46" s="73">
        <v>12</v>
      </c>
      <c r="K46" s="73">
        <v>694</v>
      </c>
      <c r="L46" s="73" t="s">
        <v>1</v>
      </c>
      <c r="M46" s="73"/>
      <c r="N46" s="71">
        <v>1624.7</v>
      </c>
      <c r="O46" s="71">
        <v>372.3</v>
      </c>
      <c r="P46" s="96">
        <v>1252.4000000000001</v>
      </c>
      <c r="Q46" s="73">
        <v>1981</v>
      </c>
      <c r="R46" s="73" t="s">
        <v>6</v>
      </c>
      <c r="S46" s="73">
        <v>9</v>
      </c>
      <c r="T46" s="73">
        <v>1</v>
      </c>
      <c r="U46" s="73">
        <v>1992</v>
      </c>
      <c r="V46" s="73">
        <v>7</v>
      </c>
      <c r="W46" s="96" t="s">
        <v>4</v>
      </c>
      <c r="X46" s="96">
        <v>505</v>
      </c>
      <c r="Y46" s="96">
        <v>7054</v>
      </c>
      <c r="Z46" s="96">
        <v>1590.9</v>
      </c>
      <c r="AA46" s="96"/>
      <c r="AB46" s="96"/>
      <c r="AC46" s="96">
        <v>1218.5999999999999</v>
      </c>
      <c r="AD46" s="96">
        <v>706.2</v>
      </c>
      <c r="AE46" s="96">
        <v>1252.4000000000001</v>
      </c>
      <c r="AF46" s="96">
        <v>372.3</v>
      </c>
      <c r="AG46" s="96"/>
      <c r="AH46" s="96"/>
      <c r="AI46" s="96">
        <v>24.9</v>
      </c>
      <c r="AJ46" s="96">
        <v>24.9</v>
      </c>
      <c r="AK46" s="96"/>
      <c r="AL46" s="96"/>
      <c r="AM46" s="96">
        <v>32</v>
      </c>
      <c r="AN46" s="96">
        <v>16</v>
      </c>
      <c r="AO46" s="96">
        <v>527.20000000000005</v>
      </c>
      <c r="AP46" s="96">
        <v>271.60000000000002</v>
      </c>
      <c r="AQ46" s="96">
        <v>16</v>
      </c>
      <c r="AR46" s="96">
        <v>691.4</v>
      </c>
      <c r="AS46" s="96">
        <v>434.6</v>
      </c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73">
        <v>694</v>
      </c>
      <c r="BM46" s="73" t="s">
        <v>1</v>
      </c>
      <c r="BN46" s="74" t="s">
        <v>142</v>
      </c>
      <c r="BO46" s="74"/>
      <c r="BP46" s="92" t="s">
        <v>143</v>
      </c>
      <c r="BQ46" s="75"/>
      <c r="BR46" s="76"/>
      <c r="BS46" s="76"/>
      <c r="BT46" s="76"/>
      <c r="BU46" s="77"/>
      <c r="BV46" s="78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8"/>
      <c r="CJ46" s="76"/>
      <c r="CK46" s="76"/>
      <c r="CL46" s="16"/>
      <c r="CM46" s="76"/>
      <c r="CN46" s="76"/>
      <c r="CO46" s="79"/>
      <c r="CP46" s="80"/>
      <c r="CQ46" s="81"/>
      <c r="CR46" s="82"/>
      <c r="CS46" s="83"/>
      <c r="CT46" s="84"/>
      <c r="CU46" s="61"/>
      <c r="CV46" s="62"/>
      <c r="CW46" s="85"/>
      <c r="CX46" s="62"/>
      <c r="CY46" s="86"/>
      <c r="CZ46" s="87"/>
      <c r="DA46" s="88"/>
      <c r="DB46" s="16"/>
      <c r="DC46" s="89"/>
      <c r="DD46" s="90"/>
      <c r="DE46" s="59"/>
      <c r="DF46" s="59"/>
      <c r="DG46" s="59"/>
      <c r="DH46" s="59"/>
      <c r="DI46" s="59"/>
      <c r="DJ46" s="59"/>
      <c r="DK46" s="59"/>
      <c r="DL46" s="59"/>
      <c r="DM46" s="59"/>
      <c r="DN46" s="93"/>
      <c r="DO46" s="93"/>
      <c r="DP46" s="93"/>
      <c r="DQ46" s="93"/>
      <c r="DR46" s="61"/>
      <c r="DS46" s="62"/>
      <c r="DT46" s="63"/>
      <c r="DU46" s="64">
        <v>372.3</v>
      </c>
      <c r="DV46" s="65">
        <v>24.9</v>
      </c>
      <c r="DW46" s="66">
        <v>3665476.0179725485</v>
      </c>
      <c r="DX46" s="67">
        <f t="shared" si="2"/>
        <v>347.40000000000003</v>
      </c>
      <c r="DY46" s="68">
        <f t="shared" si="2"/>
        <v>0</v>
      </c>
      <c r="DZ46" s="68">
        <f t="shared" si="1"/>
        <v>3420323.3108881637</v>
      </c>
      <c r="EA46" s="21">
        <v>24.9</v>
      </c>
      <c r="EB46" s="21">
        <v>24.9</v>
      </c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</row>
    <row r="47" spans="1:205" s="8" customFormat="1" ht="49.9" customHeight="1" x14ac:dyDescent="0.25">
      <c r="A47" s="20">
        <v>43</v>
      </c>
      <c r="B47" s="20">
        <v>2043</v>
      </c>
      <c r="C47" s="20"/>
      <c r="D47" s="20" t="s">
        <v>7</v>
      </c>
      <c r="E47" s="30" t="s">
        <v>0</v>
      </c>
      <c r="F47" s="94">
        <v>611</v>
      </c>
      <c r="G47" s="70" t="s">
        <v>9</v>
      </c>
      <c r="H47" s="73" t="s">
        <v>1</v>
      </c>
      <c r="I47" s="98" t="s">
        <v>144</v>
      </c>
      <c r="J47" s="73">
        <v>7</v>
      </c>
      <c r="K47" s="73">
        <v>778</v>
      </c>
      <c r="L47" s="73" t="s">
        <v>1</v>
      </c>
      <c r="M47" s="73"/>
      <c r="N47" s="71">
        <v>5827.5</v>
      </c>
      <c r="O47" s="71">
        <v>198.3</v>
      </c>
      <c r="P47" s="96">
        <v>5629.2</v>
      </c>
      <c r="Q47" s="73">
        <v>1977</v>
      </c>
      <c r="R47" s="73" t="s">
        <v>6</v>
      </c>
      <c r="S47" s="73">
        <v>1986</v>
      </c>
      <c r="T47" s="73">
        <v>9</v>
      </c>
      <c r="U47" s="73">
        <v>2</v>
      </c>
      <c r="V47" s="73">
        <v>7</v>
      </c>
      <c r="W47" s="96">
        <v>2240</v>
      </c>
      <c r="X47" s="96">
        <v>852</v>
      </c>
      <c r="Y47" s="96">
        <v>21707</v>
      </c>
      <c r="Z47" s="96">
        <v>5705.1</v>
      </c>
      <c r="AA47" s="96"/>
      <c r="AB47" s="96"/>
      <c r="AC47" s="96">
        <v>5506.8</v>
      </c>
      <c r="AD47" s="96">
        <v>2928.7</v>
      </c>
      <c r="AE47" s="96">
        <v>5629.2</v>
      </c>
      <c r="AF47" s="96">
        <v>198.3</v>
      </c>
      <c r="AG47" s="96"/>
      <c r="AH47" s="96"/>
      <c r="AI47" s="96">
        <v>51.6</v>
      </c>
      <c r="AJ47" s="96">
        <v>51.6</v>
      </c>
      <c r="AK47" s="96"/>
      <c r="AL47" s="96"/>
      <c r="AM47" s="96">
        <v>144</v>
      </c>
      <c r="AN47" s="96"/>
      <c r="AO47" s="96"/>
      <c r="AP47" s="96"/>
      <c r="AQ47" s="96">
        <v>108</v>
      </c>
      <c r="AR47" s="96">
        <v>3357.8</v>
      </c>
      <c r="AS47" s="96">
        <v>1755.5</v>
      </c>
      <c r="AT47" s="96">
        <v>36</v>
      </c>
      <c r="AU47" s="96">
        <v>1975.2</v>
      </c>
      <c r="AV47" s="96"/>
      <c r="AW47" s="96">
        <v>1070.8</v>
      </c>
      <c r="AX47" s="96"/>
      <c r="AY47" s="96"/>
      <c r="AZ47" s="96"/>
      <c r="BA47" s="96"/>
      <c r="BB47" s="96"/>
      <c r="BC47" s="96"/>
      <c r="BD47" s="96" t="s">
        <v>145</v>
      </c>
      <c r="BE47" s="96">
        <v>174.3</v>
      </c>
      <c r="BF47" s="96">
        <v>102.4</v>
      </c>
      <c r="BG47" s="96"/>
      <c r="BH47" s="96"/>
      <c r="BI47" s="96"/>
      <c r="BJ47" s="96"/>
      <c r="BK47" s="96"/>
      <c r="BL47" s="73">
        <v>778</v>
      </c>
      <c r="BM47" s="73" t="s">
        <v>1</v>
      </c>
      <c r="BN47" s="74" t="s">
        <v>146</v>
      </c>
      <c r="BO47" s="74"/>
      <c r="BP47" s="92" t="s">
        <v>147</v>
      </c>
      <c r="BQ47" s="75"/>
      <c r="BR47" s="76"/>
      <c r="BS47" s="76"/>
      <c r="BT47" s="76"/>
      <c r="BU47" s="77"/>
      <c r="BV47" s="78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8"/>
      <c r="CJ47" s="76"/>
      <c r="CK47" s="76"/>
      <c r="CL47" s="16"/>
      <c r="CM47" s="76"/>
      <c r="CN47" s="76"/>
      <c r="CO47" s="79"/>
      <c r="CP47" s="80"/>
      <c r="CQ47" s="81"/>
      <c r="CR47" s="82"/>
      <c r="CS47" s="83"/>
      <c r="CT47" s="84"/>
      <c r="CU47" s="61"/>
      <c r="CV47" s="62"/>
      <c r="CW47" s="85"/>
      <c r="CX47" s="62"/>
      <c r="CY47" s="86"/>
      <c r="CZ47" s="87"/>
      <c r="DA47" s="88"/>
      <c r="DB47" s="16"/>
      <c r="DC47" s="89"/>
      <c r="DD47" s="90"/>
      <c r="DE47" s="59"/>
      <c r="DF47" s="59"/>
      <c r="DG47" s="59"/>
      <c r="DH47" s="59"/>
      <c r="DI47" s="59"/>
      <c r="DJ47" s="59"/>
      <c r="DK47" s="59"/>
      <c r="DL47" s="59"/>
      <c r="DM47" s="59"/>
      <c r="DN47" s="93"/>
      <c r="DO47" s="93"/>
      <c r="DP47" s="93"/>
      <c r="DQ47" s="93"/>
      <c r="DR47" s="61"/>
      <c r="DS47" s="62"/>
      <c r="DT47" s="63"/>
      <c r="DU47" s="64">
        <v>198.3</v>
      </c>
      <c r="DV47" s="65">
        <v>51.6</v>
      </c>
      <c r="DW47" s="66">
        <v>1276366.6697554698</v>
      </c>
      <c r="DX47" s="67">
        <f t="shared" si="2"/>
        <v>146.70000000000002</v>
      </c>
      <c r="DY47" s="68">
        <f t="shared" si="2"/>
        <v>0</v>
      </c>
      <c r="DZ47" s="68">
        <f t="shared" si="1"/>
        <v>944241.00077220087</v>
      </c>
      <c r="EA47" s="21">
        <v>51.6</v>
      </c>
      <c r="EB47" s="21">
        <v>51.6</v>
      </c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</row>
    <row r="48" spans="1:205" s="8" customFormat="1" ht="49.9" customHeight="1" x14ac:dyDescent="0.25">
      <c r="A48" s="20">
        <v>44</v>
      </c>
      <c r="B48" s="20">
        <v>2078</v>
      </c>
      <c r="C48" s="20"/>
      <c r="D48" s="20" t="s">
        <v>7</v>
      </c>
      <c r="E48" s="30" t="s">
        <v>0</v>
      </c>
      <c r="F48" s="31">
        <v>646</v>
      </c>
      <c r="G48" s="70" t="s">
        <v>9</v>
      </c>
      <c r="H48" s="73" t="s">
        <v>1</v>
      </c>
      <c r="I48" s="98" t="s">
        <v>148</v>
      </c>
      <c r="J48" s="73">
        <v>14</v>
      </c>
      <c r="K48" s="73">
        <v>818</v>
      </c>
      <c r="L48" s="73" t="s">
        <v>1</v>
      </c>
      <c r="M48" s="73"/>
      <c r="N48" s="71">
        <v>4382.2</v>
      </c>
      <c r="O48" s="71">
        <v>83.4</v>
      </c>
      <c r="P48" s="96">
        <v>4298.8</v>
      </c>
      <c r="Q48" s="73">
        <v>1972</v>
      </c>
      <c r="R48" s="73" t="s">
        <v>6</v>
      </c>
      <c r="S48" s="73">
        <v>9</v>
      </c>
      <c r="T48" s="73">
        <v>2</v>
      </c>
      <c r="U48" s="73">
        <v>1991</v>
      </c>
      <c r="V48" s="73">
        <v>16</v>
      </c>
      <c r="W48" s="96">
        <v>5853</v>
      </c>
      <c r="X48" s="96">
        <v>661</v>
      </c>
      <c r="Y48" s="96">
        <v>16703</v>
      </c>
      <c r="Z48" s="96">
        <v>4191.7</v>
      </c>
      <c r="AA48" s="96"/>
      <c r="AB48" s="96"/>
      <c r="AC48" s="96">
        <v>4108.3</v>
      </c>
      <c r="AD48" s="96">
        <v>2802.4</v>
      </c>
      <c r="AE48" s="96">
        <v>4298.8</v>
      </c>
      <c r="AF48" s="96">
        <v>83.4</v>
      </c>
      <c r="AG48" s="96"/>
      <c r="AH48" s="96"/>
      <c r="AI48" s="96">
        <v>0</v>
      </c>
      <c r="AJ48" s="96">
        <v>47.2</v>
      </c>
      <c r="AK48" s="96">
        <v>13.4</v>
      </c>
      <c r="AL48" s="96">
        <v>283.8</v>
      </c>
      <c r="AM48" s="96">
        <v>76</v>
      </c>
      <c r="AN48" s="96"/>
      <c r="AO48" s="96"/>
      <c r="AP48" s="96"/>
      <c r="AQ48" s="96">
        <v>19</v>
      </c>
      <c r="AR48" s="96">
        <v>835.7</v>
      </c>
      <c r="AS48" s="96">
        <v>527.70000000000005</v>
      </c>
      <c r="AT48" s="96">
        <v>57</v>
      </c>
      <c r="AU48" s="96">
        <v>3272.6</v>
      </c>
      <c r="AV48" s="96"/>
      <c r="AW48" s="96">
        <v>2274.6999999999998</v>
      </c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73">
        <v>818</v>
      </c>
      <c r="BM48" s="73" t="s">
        <v>1</v>
      </c>
      <c r="BN48" s="74"/>
      <c r="BO48" s="74"/>
      <c r="BP48" s="92" t="s">
        <v>149</v>
      </c>
      <c r="BQ48" s="75"/>
      <c r="BR48" s="76"/>
      <c r="BS48" s="76"/>
      <c r="BT48" s="76"/>
      <c r="BU48" s="77"/>
      <c r="BV48" s="78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8"/>
      <c r="CJ48" s="76"/>
      <c r="CK48" s="76"/>
      <c r="CL48" s="16"/>
      <c r="CM48" s="76"/>
      <c r="CN48" s="76"/>
      <c r="CO48" s="79"/>
      <c r="CP48" s="80"/>
      <c r="CQ48" s="81"/>
      <c r="CR48" s="82"/>
      <c r="CS48" s="83"/>
      <c r="CT48" s="84"/>
      <c r="CU48" s="61"/>
      <c r="CV48" s="62"/>
      <c r="CW48" s="85"/>
      <c r="CX48" s="62"/>
      <c r="CY48" s="86"/>
      <c r="CZ48" s="87"/>
      <c r="DA48" s="88"/>
      <c r="DB48" s="16"/>
      <c r="DC48" s="89"/>
      <c r="DD48" s="90"/>
      <c r="DE48" s="59"/>
      <c r="DF48" s="59"/>
      <c r="DG48" s="59"/>
      <c r="DH48" s="59"/>
      <c r="DI48" s="59"/>
      <c r="DJ48" s="59"/>
      <c r="DK48" s="59"/>
      <c r="DL48" s="59"/>
      <c r="DM48" s="59"/>
      <c r="DN48" s="93"/>
      <c r="DO48" s="93"/>
      <c r="DP48" s="93"/>
      <c r="DQ48" s="93"/>
      <c r="DR48" s="61"/>
      <c r="DS48" s="62"/>
      <c r="DT48" s="63"/>
      <c r="DU48" s="64">
        <v>83.4</v>
      </c>
      <c r="DV48" s="65"/>
      <c r="DW48" s="66">
        <v>544603.69380676385</v>
      </c>
      <c r="DX48" s="67">
        <f t="shared" si="2"/>
        <v>35.200000000000003</v>
      </c>
      <c r="DY48" s="68">
        <f t="shared" si="2"/>
        <v>0</v>
      </c>
      <c r="DZ48" s="68">
        <f t="shared" si="1"/>
        <v>229856.71489206341</v>
      </c>
      <c r="EA48" s="21">
        <v>48.2</v>
      </c>
      <c r="EB48" s="21">
        <v>0</v>
      </c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</row>
    <row r="49" spans="1:205" s="8" customFormat="1" ht="49.9" customHeight="1" x14ac:dyDescent="0.25">
      <c r="A49" s="20">
        <v>45</v>
      </c>
      <c r="B49" s="20">
        <v>2123</v>
      </c>
      <c r="C49" s="20">
        <v>737</v>
      </c>
      <c r="D49" s="20" t="s">
        <v>7</v>
      </c>
      <c r="E49" s="30" t="s">
        <v>0</v>
      </c>
      <c r="F49" s="31">
        <v>691</v>
      </c>
      <c r="G49" s="70" t="s">
        <v>9</v>
      </c>
      <c r="H49" s="71" t="s">
        <v>1</v>
      </c>
      <c r="I49" s="72" t="s">
        <v>150</v>
      </c>
      <c r="J49" s="71"/>
      <c r="K49" s="73">
        <v>868</v>
      </c>
      <c r="L49" s="73" t="s">
        <v>1</v>
      </c>
      <c r="M49" s="73"/>
      <c r="N49" s="71">
        <v>3171.2</v>
      </c>
      <c r="O49" s="71">
        <v>183.6</v>
      </c>
      <c r="P49" s="71">
        <v>2987.6</v>
      </c>
      <c r="Q49" s="71">
        <v>1978</v>
      </c>
      <c r="R49" s="71" t="s">
        <v>6</v>
      </c>
      <c r="S49" s="71">
        <v>1993</v>
      </c>
      <c r="T49" s="71">
        <v>5</v>
      </c>
      <c r="U49" s="71">
        <v>4</v>
      </c>
      <c r="V49" s="71">
        <v>10</v>
      </c>
      <c r="W49" s="71">
        <v>4497</v>
      </c>
      <c r="X49" s="71">
        <v>757</v>
      </c>
      <c r="Y49" s="71">
        <v>12720</v>
      </c>
      <c r="Z49" s="71">
        <v>3126.2</v>
      </c>
      <c r="AA49" s="71"/>
      <c r="AB49" s="71"/>
      <c r="AC49" s="71">
        <v>2942.6</v>
      </c>
      <c r="AD49" s="71">
        <v>1657.7</v>
      </c>
      <c r="AE49" s="71">
        <v>2987.6</v>
      </c>
      <c r="AF49" s="71">
        <v>183.6</v>
      </c>
      <c r="AG49" s="71"/>
      <c r="AH49" s="71"/>
      <c r="AI49" s="71">
        <v>35.5</v>
      </c>
      <c r="AJ49" s="71">
        <v>35.5</v>
      </c>
      <c r="AK49" s="71"/>
      <c r="AL49" s="71"/>
      <c r="AM49" s="71">
        <v>64</v>
      </c>
      <c r="AN49" s="71">
        <v>15</v>
      </c>
      <c r="AO49" s="71">
        <v>502.5</v>
      </c>
      <c r="AP49" s="71">
        <v>213.7</v>
      </c>
      <c r="AQ49" s="71">
        <v>39</v>
      </c>
      <c r="AR49" s="71">
        <v>1828.5</v>
      </c>
      <c r="AS49" s="71">
        <v>1035.7</v>
      </c>
      <c r="AT49" s="71">
        <v>10</v>
      </c>
      <c r="AU49" s="71">
        <v>611.6</v>
      </c>
      <c r="AV49" s="71"/>
      <c r="AW49" s="71">
        <v>408.3</v>
      </c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100"/>
      <c r="BI49" s="100"/>
      <c r="BJ49" s="100"/>
      <c r="BK49" s="71"/>
      <c r="BL49" s="73">
        <v>868</v>
      </c>
      <c r="BM49" s="73" t="s">
        <v>1</v>
      </c>
      <c r="BN49" s="74"/>
      <c r="BO49" s="74"/>
      <c r="BP49" s="92" t="s">
        <v>151</v>
      </c>
      <c r="BQ49" s="75"/>
      <c r="BR49" s="76"/>
      <c r="BS49" s="76"/>
      <c r="BT49" s="76"/>
      <c r="BU49" s="77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8"/>
      <c r="CJ49" s="76"/>
      <c r="CK49" s="76"/>
      <c r="CL49" s="16"/>
      <c r="CM49" s="76"/>
      <c r="CN49" s="76"/>
      <c r="CO49" s="79"/>
      <c r="CP49" s="80"/>
      <c r="CQ49" s="81"/>
      <c r="CR49" s="82"/>
      <c r="CS49" s="83"/>
      <c r="CT49" s="84"/>
      <c r="CU49" s="61"/>
      <c r="CV49" s="63"/>
      <c r="CW49" s="85"/>
      <c r="CX49" s="62"/>
      <c r="CY49" s="86"/>
      <c r="CZ49" s="87"/>
      <c r="DA49" s="88"/>
      <c r="DB49" s="16"/>
      <c r="DC49" s="89"/>
      <c r="DD49" s="90"/>
      <c r="DE49" s="59"/>
      <c r="DF49" s="59"/>
      <c r="DG49" s="59"/>
      <c r="DH49" s="59"/>
      <c r="DI49" s="59"/>
      <c r="DJ49" s="59"/>
      <c r="DK49" s="59"/>
      <c r="DL49" s="59"/>
      <c r="DM49" s="59"/>
      <c r="DN49" s="91"/>
      <c r="DO49" s="91"/>
      <c r="DP49" s="91"/>
      <c r="DQ49" s="91"/>
      <c r="DR49" s="61"/>
      <c r="DS49" s="63"/>
      <c r="DT49" s="63"/>
      <c r="DU49" s="64">
        <v>183.6</v>
      </c>
      <c r="DV49" s="97">
        <v>35.5</v>
      </c>
      <c r="DW49" s="66">
        <v>1623853.7085015136</v>
      </c>
      <c r="DX49" s="67">
        <f t="shared" si="2"/>
        <v>92.3</v>
      </c>
      <c r="DY49" s="68">
        <f t="shared" si="2"/>
        <v>0</v>
      </c>
      <c r="DZ49" s="68">
        <f t="shared" si="1"/>
        <v>816349.11380549939</v>
      </c>
      <c r="EA49" s="69">
        <v>91.3</v>
      </c>
      <c r="EB49" s="69">
        <v>35.5</v>
      </c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</row>
    <row r="50" spans="1:205" s="8" customFormat="1" ht="49.9" customHeight="1" x14ac:dyDescent="0.25">
      <c r="A50" s="20">
        <v>46</v>
      </c>
      <c r="B50" s="20">
        <v>2149</v>
      </c>
      <c r="C50" s="20"/>
      <c r="D50" s="20" t="s">
        <v>7</v>
      </c>
      <c r="E50" s="30" t="s">
        <v>0</v>
      </c>
      <c r="F50" s="31">
        <v>717</v>
      </c>
      <c r="G50" s="70" t="s">
        <v>9</v>
      </c>
      <c r="H50" s="73" t="s">
        <v>1</v>
      </c>
      <c r="I50" s="98" t="s">
        <v>152</v>
      </c>
      <c r="J50" s="73">
        <v>6</v>
      </c>
      <c r="K50" s="73">
        <v>914</v>
      </c>
      <c r="L50" s="73" t="s">
        <v>1</v>
      </c>
      <c r="M50" s="73"/>
      <c r="N50" s="71">
        <v>1651.6999999999998</v>
      </c>
      <c r="O50" s="71">
        <v>353.9</v>
      </c>
      <c r="P50" s="96">
        <v>1297.8</v>
      </c>
      <c r="Q50" s="73">
        <v>1952</v>
      </c>
      <c r="R50" s="73" t="s">
        <v>5</v>
      </c>
      <c r="S50" s="73">
        <v>2</v>
      </c>
      <c r="T50" s="73">
        <v>3</v>
      </c>
      <c r="U50" s="73">
        <v>1994</v>
      </c>
      <c r="V50" s="73">
        <v>40</v>
      </c>
      <c r="W50" s="96">
        <v>1945</v>
      </c>
      <c r="X50" s="96">
        <v>964</v>
      </c>
      <c r="Y50" s="96">
        <v>7165</v>
      </c>
      <c r="Z50" s="96"/>
      <c r="AA50" s="96">
        <v>1647.7</v>
      </c>
      <c r="AB50" s="96"/>
      <c r="AC50" s="96">
        <v>1293.8</v>
      </c>
      <c r="AD50" s="96">
        <v>816.2</v>
      </c>
      <c r="AE50" s="96">
        <v>1297.8</v>
      </c>
      <c r="AF50" s="96">
        <v>353.9</v>
      </c>
      <c r="AG50" s="96"/>
      <c r="AH50" s="96"/>
      <c r="AI50" s="96">
        <v>274.39999999999998</v>
      </c>
      <c r="AJ50" s="96">
        <v>84.9</v>
      </c>
      <c r="AK50" s="96"/>
      <c r="AL50" s="96"/>
      <c r="AM50" s="96">
        <v>17</v>
      </c>
      <c r="AN50" s="96">
        <v>0</v>
      </c>
      <c r="AO50" s="96">
        <v>0</v>
      </c>
      <c r="AP50" s="96">
        <v>0</v>
      </c>
      <c r="AQ50" s="96">
        <v>0</v>
      </c>
      <c r="AR50" s="96">
        <v>0</v>
      </c>
      <c r="AS50" s="96">
        <v>0</v>
      </c>
      <c r="AT50" s="96">
        <v>4</v>
      </c>
      <c r="AU50" s="96">
        <v>234.2</v>
      </c>
      <c r="AV50" s="96"/>
      <c r="AW50" s="96">
        <v>145.9</v>
      </c>
      <c r="AX50" s="96">
        <v>13</v>
      </c>
      <c r="AY50" s="96">
        <v>1059.5999999999999</v>
      </c>
      <c r="AZ50" s="96">
        <v>670.3</v>
      </c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73">
        <v>914</v>
      </c>
      <c r="BM50" s="73" t="s">
        <v>1</v>
      </c>
      <c r="BN50" s="74" t="s">
        <v>153</v>
      </c>
      <c r="BO50" s="74"/>
      <c r="BP50" s="92" t="s">
        <v>154</v>
      </c>
      <c r="BQ50" s="75"/>
      <c r="BR50" s="76"/>
      <c r="BS50" s="76"/>
      <c r="BT50" s="76"/>
      <c r="BU50" s="77"/>
      <c r="BV50" s="78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8"/>
      <c r="CJ50" s="76"/>
      <c r="CK50" s="76"/>
      <c r="CL50" s="16"/>
      <c r="CM50" s="76"/>
      <c r="CN50" s="76"/>
      <c r="CO50" s="79"/>
      <c r="CP50" s="80"/>
      <c r="CQ50" s="81"/>
      <c r="CR50" s="82"/>
      <c r="CS50" s="83"/>
      <c r="CT50" s="84"/>
      <c r="CU50" s="61"/>
      <c r="CV50" s="62"/>
      <c r="CW50" s="85"/>
      <c r="CX50" s="62"/>
      <c r="CY50" s="86"/>
      <c r="CZ50" s="87"/>
      <c r="DA50" s="88"/>
      <c r="DB50" s="16"/>
      <c r="DC50" s="89"/>
      <c r="DD50" s="90"/>
      <c r="DE50" s="59"/>
      <c r="DF50" s="59"/>
      <c r="DG50" s="59"/>
      <c r="DH50" s="59"/>
      <c r="DI50" s="59"/>
      <c r="DJ50" s="59"/>
      <c r="DK50" s="59"/>
      <c r="DL50" s="59"/>
      <c r="DM50" s="59"/>
      <c r="DN50" s="93"/>
      <c r="DO50" s="93"/>
      <c r="DP50" s="93"/>
      <c r="DQ50" s="93"/>
      <c r="DR50" s="61"/>
      <c r="DS50" s="62"/>
      <c r="DT50" s="63"/>
      <c r="DU50" s="64">
        <v>353.9</v>
      </c>
      <c r="DV50" s="97">
        <v>274.39999999999998</v>
      </c>
      <c r="DW50" s="66">
        <v>1636043.0394139371</v>
      </c>
      <c r="DX50" s="67">
        <f t="shared" si="2"/>
        <v>79.5</v>
      </c>
      <c r="DY50" s="68">
        <f t="shared" si="2"/>
        <v>0</v>
      </c>
      <c r="DZ50" s="68">
        <f t="shared" si="1"/>
        <v>367520.26457589149</v>
      </c>
      <c r="EA50" s="21">
        <v>274.39999999999998</v>
      </c>
      <c r="EB50" s="21">
        <v>274.39999999999998</v>
      </c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</row>
    <row r="51" spans="1:205" s="8" customFormat="1" ht="49.9" customHeight="1" x14ac:dyDescent="0.25">
      <c r="A51" s="20">
        <v>47</v>
      </c>
      <c r="B51" s="20">
        <v>2154</v>
      </c>
      <c r="C51" s="20">
        <v>273</v>
      </c>
      <c r="D51" s="20" t="s">
        <v>7</v>
      </c>
      <c r="E51" s="30" t="s">
        <v>0</v>
      </c>
      <c r="F51" s="31">
        <v>722</v>
      </c>
      <c r="G51" s="70" t="s">
        <v>9</v>
      </c>
      <c r="H51" s="73" t="str">
        <f>[2]рабочее!G2172</f>
        <v>п</v>
      </c>
      <c r="I51" s="98" t="str">
        <f>[2]рабочее!H2172</f>
        <v>Фрунзе, 5/5</v>
      </c>
      <c r="J51" s="73">
        <f>[2]рабочее!I2172</f>
        <v>6</v>
      </c>
      <c r="K51" s="73">
        <f>[2]рабочее!J2172</f>
        <v>936</v>
      </c>
      <c r="L51" s="73" t="str">
        <f>[2]рабочее!K2172</f>
        <v>п</v>
      </c>
      <c r="M51" s="73">
        <f>[2]рабочее!L2172</f>
        <v>0</v>
      </c>
      <c r="N51" s="71">
        <f>[2]рабочее!M2172</f>
        <v>1027.5999999999999</v>
      </c>
      <c r="O51" s="71">
        <f>[2]рабочее!N2172</f>
        <v>204.3</v>
      </c>
      <c r="P51" s="96">
        <f>[2]рабочее!O2172</f>
        <v>823.3</v>
      </c>
      <c r="Q51" s="73">
        <f>[2]рабочее!P2172</f>
        <v>1935</v>
      </c>
      <c r="R51" s="73" t="str">
        <f>[2]рабочее!Q2172</f>
        <v>бревен.</v>
      </c>
      <c r="S51" s="73">
        <f>[2]рабочее!R2172</f>
        <v>2</v>
      </c>
      <c r="T51" s="73">
        <f>[2]рабочее!S2172</f>
        <v>3</v>
      </c>
      <c r="U51" s="73">
        <f>[2]рабочее!T2172</f>
        <v>1990</v>
      </c>
      <c r="V51" s="73">
        <f>[2]рабочее!U2172</f>
        <v>57</v>
      </c>
      <c r="W51" s="96">
        <f>[2]рабочее!V2172</f>
        <v>1824</v>
      </c>
      <c r="X51" s="96">
        <f>[2]рабочее!W2172</f>
        <v>668</v>
      </c>
      <c r="Y51" s="96">
        <f>[2]рабочее!X2172</f>
        <v>4371</v>
      </c>
      <c r="Z51" s="96">
        <f>[2]рабочее!Y2172</f>
        <v>0</v>
      </c>
      <c r="AA51" s="96">
        <f>[2]рабочее!Z2172</f>
        <v>0</v>
      </c>
      <c r="AB51" s="96">
        <f>[2]рабочее!AA2172</f>
        <v>1027.5999999999999</v>
      </c>
      <c r="AC51" s="96">
        <f>[2]рабочее!AB2172</f>
        <v>823.3</v>
      </c>
      <c r="AD51" s="96">
        <f>[2]рабочее!AC2172</f>
        <v>625.70000000000005</v>
      </c>
      <c r="AE51" s="96">
        <f>[2]рабочее!AD2172</f>
        <v>823.3</v>
      </c>
      <c r="AF51" s="96">
        <f>[2]рабочее!AE2172</f>
        <v>204.3</v>
      </c>
      <c r="AG51" s="96">
        <f>[2]рабочее!AF2172</f>
        <v>0</v>
      </c>
      <c r="AH51" s="96">
        <f>[2]рабочее!AG2172</f>
        <v>0</v>
      </c>
      <c r="AI51" s="96">
        <f>[2]рабочее!AH2172</f>
        <v>0</v>
      </c>
      <c r="AJ51" s="96">
        <f>[2]рабочее!AI2172</f>
        <v>0</v>
      </c>
      <c r="AK51" s="96">
        <f>[2]рабочее!AJ2172</f>
        <v>0</v>
      </c>
      <c r="AL51" s="96">
        <f>[2]рабочее!AK2172</f>
        <v>189.4</v>
      </c>
      <c r="AM51" s="96">
        <f>[2]рабочее!AL2172</f>
        <v>12</v>
      </c>
      <c r="AN51" s="96">
        <f>[2]рабочее!AM2172</f>
        <v>0</v>
      </c>
      <c r="AO51" s="96">
        <f>[2]рабочее!AN2172</f>
        <v>0</v>
      </c>
      <c r="AP51" s="96">
        <f>[2]рабочее!AO2172</f>
        <v>0</v>
      </c>
      <c r="AQ51" s="96">
        <f>[2]рабочее!AP2172</f>
        <v>0</v>
      </c>
      <c r="AR51" s="96">
        <f>[2]рабочее!AQ2172</f>
        <v>0</v>
      </c>
      <c r="AS51" s="96">
        <f>[2]рабочее!AR2172</f>
        <v>0</v>
      </c>
      <c r="AT51" s="96">
        <f>[2]рабочее!AS2172</f>
        <v>7</v>
      </c>
      <c r="AU51" s="96">
        <f>[2]рабочее!AT2172</f>
        <v>395.7</v>
      </c>
      <c r="AV51" s="96">
        <f>[2]рабочее!AU2172</f>
        <v>0</v>
      </c>
      <c r="AW51" s="96">
        <f>[2]рабочее!AV2172</f>
        <v>295.7</v>
      </c>
      <c r="AX51" s="96">
        <f>[2]рабочее!AW2172</f>
        <v>5</v>
      </c>
      <c r="AY51" s="96">
        <f>[2]рабочее!AX2172</f>
        <v>427.6</v>
      </c>
      <c r="AZ51" s="96">
        <f>[2]рабочее!AY2172</f>
        <v>330</v>
      </c>
      <c r="BA51" s="96">
        <f>[2]рабочее!AZ2172</f>
        <v>0</v>
      </c>
      <c r="BB51" s="96">
        <f>[2]рабочее!BA2172</f>
        <v>0</v>
      </c>
      <c r="BC51" s="96">
        <f>[2]рабочее!BB2172</f>
        <v>0</v>
      </c>
      <c r="BD51" s="96">
        <f>[2]рабочее!BC2172</f>
        <v>0</v>
      </c>
      <c r="BE51" s="96">
        <f>[2]рабочее!BD2172</f>
        <v>0</v>
      </c>
      <c r="BF51" s="96">
        <f>[2]рабочее!BE2172</f>
        <v>0</v>
      </c>
      <c r="BG51" s="96">
        <f>[2]рабочее!BF2172</f>
        <v>0</v>
      </c>
      <c r="BH51" s="96">
        <f>[2]рабочее!BG2172</f>
        <v>0</v>
      </c>
      <c r="BI51" s="96">
        <f>[2]рабочее!BH2172</f>
        <v>0</v>
      </c>
      <c r="BJ51" s="96">
        <f>[2]рабочее!BI2172</f>
        <v>0</v>
      </c>
      <c r="BK51" s="73">
        <f>[2]рабочее!BJ2172</f>
        <v>0</v>
      </c>
      <c r="BL51" s="73">
        <f>[2]рабочее!BK2172</f>
        <v>936</v>
      </c>
      <c r="BM51" s="73" t="str">
        <f>[2]рабочее!BL2172</f>
        <v>п</v>
      </c>
      <c r="BN51" s="74" t="str">
        <f>[2]рабочее!BM2172</f>
        <v>01011554</v>
      </c>
      <c r="BO51" s="74">
        <f>[2]рабочее!BN2172</f>
        <v>0</v>
      </c>
      <c r="BP51" s="92" t="s">
        <v>47</v>
      </c>
      <c r="BQ51" s="75"/>
      <c r="BR51" s="76"/>
      <c r="BS51" s="78"/>
      <c r="BT51" s="78"/>
      <c r="BU51" s="77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8"/>
      <c r="CJ51" s="76"/>
      <c r="CK51" s="76"/>
      <c r="CL51" s="16"/>
      <c r="CM51" s="76"/>
      <c r="CN51" s="76"/>
      <c r="CO51" s="79"/>
      <c r="CP51" s="80"/>
      <c r="CQ51" s="81"/>
      <c r="CR51" s="82"/>
      <c r="CS51" s="83"/>
      <c r="CT51" s="84"/>
      <c r="CU51" s="61"/>
      <c r="CV51" s="62"/>
      <c r="CW51" s="85"/>
      <c r="CX51" s="62"/>
      <c r="CY51" s="86"/>
      <c r="CZ51" s="87"/>
      <c r="DA51" s="88"/>
      <c r="DB51" s="16"/>
      <c r="DC51" s="89"/>
      <c r="DD51" s="90"/>
      <c r="DE51" s="59"/>
      <c r="DF51" s="59"/>
      <c r="DG51" s="59"/>
      <c r="DH51" s="59"/>
      <c r="DI51" s="59"/>
      <c r="DJ51" s="59"/>
      <c r="DK51" s="59"/>
      <c r="DL51" s="59"/>
      <c r="DM51" s="59"/>
      <c r="DN51" s="91"/>
      <c r="DO51" s="93"/>
      <c r="DP51" s="93"/>
      <c r="DQ51" s="93"/>
      <c r="DR51" s="61"/>
      <c r="DS51" s="62"/>
      <c r="DT51" s="63"/>
      <c r="DU51" s="64">
        <v>204.3</v>
      </c>
      <c r="DV51" s="97"/>
      <c r="DW51" s="66">
        <v>780855.83320358128</v>
      </c>
      <c r="DX51" s="67">
        <f t="shared" si="2"/>
        <v>189.4</v>
      </c>
      <c r="DY51" s="68">
        <f t="shared" si="2"/>
        <v>0</v>
      </c>
      <c r="DZ51" s="68">
        <f t="shared" si="1"/>
        <v>723906.48462436756</v>
      </c>
      <c r="EA51" s="21">
        <v>14.9</v>
      </c>
      <c r="EB51" s="21">
        <v>0</v>
      </c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</row>
    <row r="52" spans="1:205" s="8" customFormat="1" ht="49.9" customHeight="1" x14ac:dyDescent="0.25">
      <c r="A52" s="20">
        <v>48</v>
      </c>
      <c r="B52" s="20">
        <v>2157</v>
      </c>
      <c r="C52" s="20"/>
      <c r="D52" s="20" t="s">
        <v>7</v>
      </c>
      <c r="E52" s="30" t="s">
        <v>0</v>
      </c>
      <c r="F52" s="31">
        <v>725</v>
      </c>
      <c r="G52" s="70" t="s">
        <v>9</v>
      </c>
      <c r="H52" s="73" t="s">
        <v>1</v>
      </c>
      <c r="I52" s="98" t="s">
        <v>52</v>
      </c>
      <c r="J52" s="73">
        <v>6</v>
      </c>
      <c r="K52" s="73">
        <v>939</v>
      </c>
      <c r="L52" s="73" t="s">
        <v>1</v>
      </c>
      <c r="M52" s="73"/>
      <c r="N52" s="71">
        <v>3529.6</v>
      </c>
      <c r="O52" s="71">
        <v>148.99999999999994</v>
      </c>
      <c r="P52" s="96">
        <v>3380.6</v>
      </c>
      <c r="Q52" s="73">
        <v>1970</v>
      </c>
      <c r="R52" s="73" t="s">
        <v>5</v>
      </c>
      <c r="S52" s="73">
        <v>5</v>
      </c>
      <c r="T52" s="73">
        <v>4</v>
      </c>
      <c r="U52" s="73">
        <v>1993</v>
      </c>
      <c r="V52" s="73">
        <v>11</v>
      </c>
      <c r="W52" s="96">
        <v>2893</v>
      </c>
      <c r="X52" s="96">
        <v>1032</v>
      </c>
      <c r="Y52" s="96">
        <v>1609.2</v>
      </c>
      <c r="Z52" s="96"/>
      <c r="AA52" s="96">
        <v>3985.1</v>
      </c>
      <c r="AB52" s="96"/>
      <c r="AC52" s="96">
        <v>3374.3</v>
      </c>
      <c r="AD52" s="96">
        <v>2265.1</v>
      </c>
      <c r="AE52" s="96">
        <v>3380.6</v>
      </c>
      <c r="AF52" s="96">
        <v>610.79999999999995</v>
      </c>
      <c r="AG52" s="96">
        <v>461.8</v>
      </c>
      <c r="AH52" s="96"/>
      <c r="AI52" s="96">
        <v>149</v>
      </c>
      <c r="AJ52" s="96">
        <v>31.1</v>
      </c>
      <c r="AK52" s="96"/>
      <c r="AL52" s="96">
        <v>461.8</v>
      </c>
      <c r="AM52" s="96">
        <v>70</v>
      </c>
      <c r="AN52" s="96">
        <v>10</v>
      </c>
      <c r="AO52" s="96">
        <v>303.3</v>
      </c>
      <c r="AP52" s="96">
        <v>163.9</v>
      </c>
      <c r="AQ52" s="96">
        <v>30</v>
      </c>
      <c r="AR52" s="96">
        <v>1358.5</v>
      </c>
      <c r="AS52" s="96">
        <v>884.4</v>
      </c>
      <c r="AT52" s="96">
        <v>20</v>
      </c>
      <c r="AU52" s="96">
        <v>1099.5</v>
      </c>
      <c r="AV52" s="96"/>
      <c r="AW52" s="96">
        <v>759.6</v>
      </c>
      <c r="AX52" s="96">
        <v>10</v>
      </c>
      <c r="AY52" s="96">
        <v>613</v>
      </c>
      <c r="AZ52" s="96">
        <v>458</v>
      </c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73">
        <v>939</v>
      </c>
      <c r="BM52" s="73" t="s">
        <v>1</v>
      </c>
      <c r="BN52" s="74" t="s">
        <v>53</v>
      </c>
      <c r="BO52" s="74"/>
      <c r="BP52" s="92" t="s">
        <v>54</v>
      </c>
      <c r="BQ52" s="75"/>
      <c r="BR52" s="76"/>
      <c r="BS52" s="76"/>
      <c r="BT52" s="76"/>
      <c r="BU52" s="77"/>
      <c r="BV52" s="78"/>
      <c r="BW52" s="76"/>
      <c r="BX52" s="76"/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8"/>
      <c r="CJ52" s="76"/>
      <c r="CK52" s="76"/>
      <c r="CL52" s="16"/>
      <c r="CM52" s="76"/>
      <c r="CN52" s="76"/>
      <c r="CO52" s="79"/>
      <c r="CP52" s="80"/>
      <c r="CQ52" s="81"/>
      <c r="CR52" s="82"/>
      <c r="CS52" s="83"/>
      <c r="CT52" s="84"/>
      <c r="CU52" s="61"/>
      <c r="CV52" s="62"/>
      <c r="CW52" s="85"/>
      <c r="CX52" s="62"/>
      <c r="CY52" s="86"/>
      <c r="CZ52" s="87"/>
      <c r="DA52" s="88"/>
      <c r="DB52" s="16"/>
      <c r="DC52" s="89"/>
      <c r="DD52" s="90"/>
      <c r="DE52" s="59"/>
      <c r="DF52" s="59"/>
      <c r="DG52" s="59"/>
      <c r="DH52" s="59"/>
      <c r="DI52" s="59"/>
      <c r="DJ52" s="59"/>
      <c r="DK52" s="59"/>
      <c r="DL52" s="59"/>
      <c r="DM52" s="59"/>
      <c r="DN52" s="93"/>
      <c r="DO52" s="93"/>
      <c r="DP52" s="93"/>
      <c r="DQ52" s="93"/>
      <c r="DR52" s="61"/>
      <c r="DS52" s="62"/>
      <c r="DT52" s="63"/>
      <c r="DU52" s="64">
        <v>610.79999999999995</v>
      </c>
      <c r="DV52" s="97">
        <v>149</v>
      </c>
      <c r="DW52" s="66">
        <v>2055844.8855394379</v>
      </c>
      <c r="DX52" s="67">
        <f t="shared" si="2"/>
        <v>579.69999999999993</v>
      </c>
      <c r="DY52" s="68">
        <f t="shared" si="2"/>
        <v>117.9</v>
      </c>
      <c r="DZ52" s="68">
        <f t="shared" si="1"/>
        <v>1951167.7802017226</v>
      </c>
      <c r="EA52" s="21">
        <v>31.1</v>
      </c>
      <c r="EB52" s="21">
        <v>31.1</v>
      </c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</row>
    <row r="53" spans="1:205" s="1" customFormat="1" ht="41.25" customHeight="1" x14ac:dyDescent="0.25">
      <c r="A53" s="153" t="s">
        <v>13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5"/>
      <c r="BQ53" s="134"/>
      <c r="BR53" s="135"/>
      <c r="BS53" s="135"/>
      <c r="BT53" s="135"/>
      <c r="BU53" s="136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137"/>
      <c r="CR53" s="138"/>
      <c r="CS53" s="139"/>
      <c r="CT53" s="140"/>
      <c r="CU53" s="141"/>
      <c r="CV53" s="142"/>
      <c r="CW53" s="142"/>
      <c r="CX53" s="142"/>
      <c r="CY53" s="143"/>
      <c r="CZ53" s="144"/>
      <c r="DA53" s="145"/>
      <c r="DB53" s="143"/>
      <c r="DC53" s="59"/>
      <c r="DD53" s="146"/>
      <c r="DE53" s="59"/>
      <c r="DF53" s="59"/>
      <c r="DG53" s="59"/>
      <c r="DH53" s="59"/>
      <c r="DI53" s="59"/>
      <c r="DJ53" s="59"/>
      <c r="DK53" s="59"/>
      <c r="DL53" s="59"/>
      <c r="DM53" s="59"/>
      <c r="DN53" s="91">
        <f>SUM(DN5:DN52)</f>
        <v>0</v>
      </c>
      <c r="DO53" s="91">
        <f>SUM(DO5:DO52)</f>
        <v>0</v>
      </c>
      <c r="DP53" s="91"/>
      <c r="DQ53" s="91"/>
      <c r="DR53" s="91"/>
      <c r="DS53" s="91"/>
      <c r="DT53" s="91"/>
      <c r="DU53" s="66">
        <f>SUM(DU5:DU52)</f>
        <v>26554.879999999997</v>
      </c>
      <c r="DV53" s="66">
        <f t="shared" ref="DV53:DW53" si="3">SUM(DV5:DV52)</f>
        <v>11877.799999999996</v>
      </c>
      <c r="DW53" s="66">
        <f t="shared" si="3"/>
        <v>149922379.73111036</v>
      </c>
      <c r="DX53" s="68">
        <f>SUM(DX5:DX52)</f>
        <v>23281.680000000008</v>
      </c>
      <c r="DY53" s="68">
        <f t="shared" ref="DY53:DZ53" si="4">SUM(DY5:DY52)</f>
        <v>9085.6</v>
      </c>
      <c r="DZ53" s="68">
        <f t="shared" si="4"/>
        <v>129653495.91435695</v>
      </c>
      <c r="EA53" s="69"/>
      <c r="EB53" s="69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</row>
    <row r="54" spans="1:205" s="2" customFormat="1" ht="89.45" customHeight="1" x14ac:dyDescent="0.25">
      <c r="A54" s="149" t="s">
        <v>156</v>
      </c>
      <c r="B54" s="149"/>
      <c r="C54" s="149"/>
      <c r="D54" s="149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  <c r="BI54" s="147"/>
      <c r="BJ54" s="147"/>
      <c r="BK54" s="147"/>
      <c r="BL54" s="147"/>
      <c r="BM54" s="147"/>
      <c r="BN54" s="147"/>
      <c r="BO54" s="147"/>
      <c r="BP54" s="147"/>
      <c r="BQ54" s="147"/>
      <c r="BR54" s="147"/>
      <c r="BS54" s="147"/>
      <c r="BT54" s="147"/>
      <c r="BU54" s="147"/>
      <c r="BV54" s="147"/>
      <c r="BW54" s="147"/>
      <c r="BX54" s="147"/>
      <c r="BY54" s="147"/>
      <c r="BZ54" s="147"/>
      <c r="CA54" s="147"/>
      <c r="CB54" s="147"/>
      <c r="CC54" s="147"/>
      <c r="CD54" s="147"/>
      <c r="CE54" s="147"/>
      <c r="CF54" s="147"/>
      <c r="CG54" s="147"/>
      <c r="CH54" s="147"/>
      <c r="CI54" s="147"/>
      <c r="CJ54" s="147"/>
      <c r="CK54" s="147"/>
      <c r="CL54" s="147"/>
      <c r="CM54" s="147"/>
      <c r="CN54" s="147"/>
      <c r="CO54" s="147"/>
      <c r="CP54" s="147"/>
      <c r="CQ54" s="147"/>
      <c r="CR54" s="147"/>
      <c r="CS54" s="147"/>
      <c r="CT54" s="147"/>
      <c r="CU54" s="147"/>
      <c r="CV54" s="147"/>
      <c r="CW54" s="147"/>
      <c r="CX54" s="147"/>
      <c r="CY54" s="147"/>
      <c r="CZ54" s="147"/>
      <c r="DA54" s="147"/>
      <c r="DB54" s="147"/>
      <c r="DC54" s="147"/>
      <c r="DD54" s="147"/>
      <c r="DE54" s="147"/>
      <c r="DF54" s="147"/>
      <c r="DG54" s="147"/>
      <c r="DH54" s="147"/>
      <c r="DI54" s="147"/>
      <c r="DJ54" s="147"/>
      <c r="DK54" s="147"/>
      <c r="DL54" s="147"/>
      <c r="DM54" s="147"/>
      <c r="DN54" s="147"/>
      <c r="DO54" s="147"/>
      <c r="DP54" s="147"/>
      <c r="DQ54" s="147"/>
      <c r="DR54" s="147"/>
      <c r="DS54" s="147"/>
      <c r="DT54" s="147"/>
      <c r="DU54" s="147"/>
      <c r="DV54" s="147"/>
      <c r="DW54" s="147"/>
      <c r="DX54" s="147"/>
      <c r="DY54" s="147"/>
      <c r="DZ54" s="148" t="s">
        <v>155</v>
      </c>
      <c r="EA54" s="59"/>
      <c r="EB54" s="59"/>
    </row>
    <row r="55" spans="1:205" s="2" customFormat="1" x14ac:dyDescent="0.25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9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</row>
    <row r="56" spans="1:205" s="2" customFormat="1" x14ac:dyDescent="0.25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</row>
  </sheetData>
  <mergeCells count="6">
    <mergeCell ref="A54:D54"/>
    <mergeCell ref="DV1:EB1"/>
    <mergeCell ref="A2:EB2"/>
    <mergeCell ref="E3:F3"/>
    <mergeCell ref="G3:BP3"/>
    <mergeCell ref="A53:BP53"/>
  </mergeCells>
  <pageMargins left="0.59055118110236227" right="0.19685039370078741" top="0.55118110236220474" bottom="0.39370078740157483" header="0.19685039370078741" footer="0.19685039370078741"/>
  <pageSetup paperSize="9" scale="9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cp:lastModifiedBy>Ю. Токарева</cp:lastModifiedBy>
  <cp:lastPrinted>2016-09-08T09:11:51Z</cp:lastPrinted>
  <dcterms:created xsi:type="dcterms:W3CDTF">2005-05-11T10:29:54Z</dcterms:created>
  <dcterms:modified xsi:type="dcterms:W3CDTF">2016-09-28T11:33:02Z</dcterms:modified>
</cp:coreProperties>
</file>